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CEFD52BD-9F77-44A6-9E94-181E55F5ECCD}" xr6:coauthVersionLast="47" xr6:coauthVersionMax="47" xr10:uidLastSave="{00000000-0000-0000-0000-000000000000}"/>
  <bookViews>
    <workbookView xWindow="29340" yWindow="375" windowWidth="27885" windowHeight="14580" firstSheet="1" activeTab="13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  <sheet name="22-23" sheetId="16" r:id="rId12"/>
    <sheet name="23-24" sheetId="17" r:id="rId13"/>
    <sheet name="24-25" sheetId="18" r:id="rId14"/>
  </sheets>
  <externalReferences>
    <externalReference r:id="rId1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2" i="15" l="1"/>
  <c r="F382" i="15"/>
  <c r="E382" i="15"/>
  <c r="C382" i="15"/>
  <c r="B382" i="15"/>
  <c r="C380" i="15"/>
  <c r="B379" i="15"/>
  <c r="J378" i="15"/>
  <c r="I378" i="15"/>
  <c r="H378" i="15"/>
  <c r="G378" i="15"/>
  <c r="F378" i="15"/>
  <c r="E378" i="15"/>
  <c r="D378" i="15"/>
  <c r="C378" i="15"/>
  <c r="B378" i="15"/>
  <c r="J377" i="15"/>
  <c r="I377" i="15"/>
  <c r="H377" i="15"/>
  <c r="G377" i="15"/>
  <c r="F377" i="15"/>
  <c r="E377" i="15"/>
  <c r="D377" i="15"/>
  <c r="C377" i="15"/>
  <c r="B377" i="15"/>
  <c r="J376" i="15"/>
  <c r="I376" i="15"/>
  <c r="H376" i="15"/>
  <c r="G376" i="15"/>
  <c r="F376" i="15"/>
  <c r="E376" i="15"/>
  <c r="D376" i="15"/>
  <c r="C376" i="15"/>
  <c r="B376" i="15"/>
  <c r="I379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2" i="15"/>
  <c r="K202" i="15" a="1"/>
  <c r="K378" i="15"/>
  <c r="K379" i="15"/>
  <c r="K376" i="15"/>
  <c r="K173" i="15"/>
  <c r="K173" i="15" a="1"/>
  <c r="K377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<sst xmlns="http://schemas.openxmlformats.org/spreadsheetml/2006/main" count="829" uniqueCount="128">
  <si>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</si>
  <si>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</si>
  <si>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</si>
  <si>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</si>
  <si>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</si>
  <si>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</si>
  <si>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</si>
  <si>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</si>
  <si>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</si>
  <si>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</si>
  <si>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</si>
  <si>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</si>
  <si>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</si>
  <si>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</si>
  <si>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</si>
  <si>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</si>
  <si>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</si>
  <si>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</si>
  <si>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</si>
  <si>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</si>
  <si>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</si>
  <si>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</si>
  <si>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</si>
  <si>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</si>
  <si>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</si>
  <si>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</si>
  <si>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</si>
  <si>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</si>
  <si>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</si>
  <si>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</si>
  <si>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</si>
  <si>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</si>
  <si>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</si>
  <si>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</si>
  <si>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</si>
  <si>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</si>
  <si>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</si>
  <si>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</si>
  <si>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</si>
  <si>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</si>
  <si>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</si>
  <si>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</si>
  <si>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</si>
  <si>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</si>
  <si>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</si>
  <si>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</si>
  <si>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</si>
  <si>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</si>
  <si>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</si>
  <si>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</si>
  <si>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</si>
  <si>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</si>
  <si>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</si>
  <si>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</si>
  <si>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</si>
  <si>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</si>
  <si>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</si>
  <si>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</si>
  <si>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</si>
  <si>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</si>
  <si>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</si>
  <si>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</si>
  <si>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</si>
  <si>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</si>
  <si>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</si>
  <si>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</si>
  <si>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</si>
  <si>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</si>
  <si>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</si>
  <si>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</si>
  <si>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</si>
  <si>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</si>
  <si>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</si>
  <si>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</si>
  <si>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</si>
  <si>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</si>
  <si>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</si>
  <si>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</si>
  <si>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</si>
  <si>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</si>
  <si>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</si>
  <si>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</si>
  <si>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</si>
  <si>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</si>
  <si>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</si>
  <si>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</si>
  <si>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</si>
  <si>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</si>
  <si>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</si>
  <si>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</si>
  <si>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</si>
  <si>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</si>
  <si>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</si>
  <si>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</si>
  <si>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</si>
  <si>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</si>
  <si>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</si>
  <si>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</si>
  <si>
    <t>Stephen Scott</t>
  </si>
  <si>
    <t>8:30AM</t>
  </si>
  <si>
    <t>10:00AM</t>
  </si>
  <si>
    <t>CORAKI SEWERAGE TREATMENT PLANT LICENCE REPORTING 23/24</t>
  </si>
  <si>
    <t>CORAKI SEWERAGE TREATMENT PLANT LICENCE REPORTING 21/22</t>
  </si>
  <si>
    <t>CORAKI SEWERAGE TREATMENT PLANT LICENCE REPORTING 22/23</t>
  </si>
  <si>
    <t>8:15AM</t>
  </si>
  <si>
    <t>9.45 AM</t>
  </si>
  <si>
    <t>11.30AM</t>
  </si>
  <si>
    <t>05.10.2023</t>
  </si>
  <si>
    <t>06.10.2023</t>
  </si>
  <si>
    <t>12.00 PM</t>
  </si>
  <si>
    <t>Adriano Martinez</t>
  </si>
  <si>
    <t>Rebekah McClelland</t>
  </si>
  <si>
    <t>01:00PM</t>
  </si>
  <si>
    <t>09:00am</t>
  </si>
  <si>
    <t>Rebeckah McClelland</t>
  </si>
  <si>
    <t>08:00am</t>
  </si>
  <si>
    <t>&gt;2400</t>
  </si>
  <si>
    <t>9:50am</t>
  </si>
  <si>
    <t>07:30AM</t>
  </si>
  <si>
    <t>Monday, 1 July 2024</t>
  </si>
  <si>
    <t>Tuesday, 2 July 2024</t>
  </si>
  <si>
    <t>8:30am</t>
  </si>
  <si>
    <t>8:20am</t>
  </si>
  <si>
    <t>3:20pm</t>
  </si>
  <si>
    <t>8:00am</t>
  </si>
  <si>
    <t>7:00am</t>
  </si>
  <si>
    <t>7:30am</t>
  </si>
  <si>
    <t>7:20am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</si>
</sst>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3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88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1" fontId="6" fillId="3" borderId="40" xfId="0" applyNumberFormat="1" applyFont="1" applyFill="1" applyBorder="1" applyAlignment="1">
      <alignment horizontal="center" vertical="center"/>
    </xf>
    <xf numFmtId="1" fontId="6" fillId="3" borderId="49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/>
    </xf>
    <xf numFmtId="165" fontId="6" fillId="8" borderId="4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5" fontId="6" fillId="0" borderId="24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2" xfId="0" applyBorder="1" applyAlignment="1">
      <alignment horizontal="center"/>
    </xf>
    <xf numFmtId="167" fontId="6" fillId="4" borderId="5" xfId="0" applyNumberFormat="1" applyFont="1" applyFill="1" applyBorder="1" applyAlignment="1">
      <alignment horizontal="center" vertical="center"/>
    </xf>
    <xf numFmtId="14" fontId="0" fillId="0" borderId="24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0" borderId="25" xfId="0" applyBorder="1" applyAlignment="1">
      <alignment horizontal="center"/>
    </xf>
    <xf numFmtId="167" fontId="6" fillId="4" borderId="7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165" fontId="6" fillId="0" borderId="52" xfId="0" applyNumberFormat="1" applyFont="1" applyFill="1" applyBorder="1" applyAlignment="1">
      <alignment horizontal="center" vertical="center"/>
    </xf>
    <xf numFmtId="14" fontId="0" fillId="0" borderId="52" xfId="0" applyNumberForma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 vertical="center"/>
    </xf>
    <xf numFmtId="165" fontId="6" fillId="0" borderId="25" xfId="0" applyNumberFormat="1" applyFont="1" applyFill="1" applyBorder="1" applyAlignment="1">
      <alignment horizontal="center" vertical="center"/>
    </xf>
    <xf numFmtId="14" fontId="0" fillId="0" borderId="25" xfId="0" applyNumberForma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/>
    </xf>
    <xf numFmtId="2" fontId="6" fillId="0" borderId="46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46" xfId="0" applyBorder="1" applyAlignment="1">
      <alignment horizontal="center"/>
    </xf>
    <xf numFmtId="2" fontId="6" fillId="0" borderId="37" xfId="0" applyNumberFormat="1" applyFont="1" applyFill="1" applyBorder="1" applyAlignment="1">
      <alignment horizontal="center" vertical="center"/>
    </xf>
    <xf numFmtId="165" fontId="6" fillId="8" borderId="2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2" fontId="6" fillId="0" borderId="26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27" xfId="0" applyNumberFormat="1" applyFill="1" applyBorder="1" applyAlignment="1">
      <alignment horizontal="center"/>
    </xf>
    <xf numFmtId="14" fontId="0" fillId="0" borderId="50" xfId="0" applyNumberFormat="1" applyFill="1" applyBorder="1" applyAlignment="1">
      <alignment horizontal="center"/>
    </xf>
    <xf numFmtId="14" fontId="0" fillId="0" borderId="51" xfId="0" applyNumberForma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169" fontId="0" fillId="0" borderId="36" xfId="0" applyNumberFormat="1" applyFill="1" applyBorder="1" applyAlignment="1">
      <alignment horizontal="center"/>
    </xf>
    <xf numFmtId="169" fontId="0" fillId="0" borderId="53" xfId="0" applyNumberFormat="1" applyFill="1" applyBorder="1" applyAlignment="1">
      <alignment horizontal="center"/>
    </xf>
    <xf numFmtId="169" fontId="0" fillId="8" borderId="3" xfId="0" applyNumberFormat="1" applyFill="1" applyBorder="1" applyAlignment="1">
      <alignment horizontal="center"/>
    </xf>
    <xf numFmtId="169" fontId="0" fillId="0" borderId="46" xfId="0" applyNumberFormat="1" applyFill="1" applyBorder="1" applyAlignment="1">
      <alignment horizontal="center"/>
    </xf>
    <xf numFmtId="14" fontId="0" fillId="8" borderId="3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66" fontId="0" fillId="0" borderId="4" xfId="0" applyNumberFormat="1" applyBorder="1"/>
    <xf numFmtId="0" fontId="0" fillId="8" borderId="4" xfId="0" applyFill="1" applyBorder="1"/>
    <xf numFmtId="0" fontId="0" fillId="8" borderId="5" xfId="0" applyFill="1" applyBorder="1"/>
    <xf numFmtId="0" fontId="0" fillId="8" borderId="7" xfId="0" applyFill="1" applyBorder="1"/>
    <xf numFmtId="0" fontId="0" fillId="8" borderId="5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8" fontId="0" fillId="8" borderId="4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right"/>
    </xf>
    <xf numFmtId="166" fontId="6" fillId="0" borderId="7" xfId="0" applyNumberFormat="1" applyFont="1" applyBorder="1" applyAlignment="1">
      <alignment horizontal="right"/>
    </xf>
    <xf numFmtId="18" fontId="0" fillId="8" borderId="4" xfId="0" applyNumberFormat="1" applyFill="1" applyBorder="1"/>
    <xf numFmtId="0" fontId="0" fillId="0" borderId="16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4" fontId="0" fillId="0" borderId="0" xfId="0" applyNumberFormat="1"/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0" fontId="2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12" fillId="12" borderId="0" xfId="1" applyFill="1" applyBorder="1" applyAlignment="1">
      <alignment horizontal="center"/>
    </xf>
    <xf numFmtId="0" fontId="13" fillId="12" borderId="0" xfId="1" applyFont="1" applyFill="1" applyBorder="1" applyAlignment="1">
      <alignment horizontal="center"/>
    </xf>
    <xf numFmtId="1" fontId="3" fillId="12" borderId="17" xfId="0" applyNumberFormat="1" applyFont="1" applyFill="1" applyBorder="1" applyAlignment="1" applyProtection="1">
      <alignment horizontal="center" vertical="center"/>
    </xf>
    <xf numFmtId="1" fontId="3" fillId="12" borderId="0" xfId="0" applyNumberFormat="1" applyFont="1" applyFill="1" applyBorder="1" applyAlignment="1" applyProtection="1">
      <alignment horizontal="center" vertical="center"/>
    </xf>
    <xf numFmtId="1" fontId="9" fillId="12" borderId="13" xfId="0" applyNumberFormat="1" applyFont="1" applyFill="1" applyBorder="1" applyAlignment="1">
      <alignment horizontal="center" vertical="center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" fontId="12" fillId="12" borderId="1" xfId="1" applyNumberFormat="1" applyFill="1" applyBorder="1" applyAlignment="1">
      <alignment horizontal="center" vertical="center"/>
    </xf>
    <xf numFmtId="1" fontId="9" fillId="12" borderId="1" xfId="0" applyNumberFormat="1" applyFont="1" applyFill="1" applyBorder="1" applyAlignment="1">
      <alignment horizontal="center" vertical="center"/>
    </xf>
    <xf numFmtId="1" fontId="9" fillId="12" borderId="0" xfId="0" applyNumberFormat="1" applyFont="1" applyFill="1" applyBorder="1" applyAlignment="1">
      <alignment horizontal="center" vertical="center"/>
    </xf>
    <xf numFmtId="1" fontId="12" fillId="12" borderId="0" xfId="1" applyNumberFormat="1" applyFill="1" applyBorder="1" applyAlignment="1">
      <alignment horizontal="center" vertical="center"/>
    </xf>
    <xf numFmtId="1" fontId="12" fillId="12" borderId="13" xfId="1" applyNumberFormat="1" applyFill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7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297" activePane="bottomRight" state="frozen"/>
      <selection pane="topRight" activeCell="B1" sqref="B1"/>
      <selection pane="bottomLeft" activeCell="A12" sqref="A12"/>
      <selection pane="bottomRight" activeCell="A6" sqref="A6:P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368" t="s">
        <v>33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1"/>
      <c r="R1" s="1"/>
      <c r="S1" s="1"/>
      <c r="T1" s="1"/>
      <c r="U1" s="1"/>
      <c r="V1" s="1"/>
    </row>
    <row r="2" spans="1:22" ht="18.75">
      <c r="A2" s="369" t="s">
        <v>32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75"/>
      <c r="R2" s="75"/>
      <c r="S2" s="75"/>
      <c r="T2" s="75"/>
      <c r="U2" s="75"/>
      <c r="V2" s="75"/>
    </row>
    <row r="3" spans="1:22" ht="18.75">
      <c r="A3" s="370" t="s">
        <v>34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77"/>
      <c r="R3" s="77"/>
      <c r="S3" s="77"/>
      <c r="T3" s="77"/>
      <c r="U3" s="77"/>
      <c r="V3" s="77"/>
    </row>
    <row r="4" spans="1:22" ht="18.75">
      <c r="A4" s="370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77"/>
      <c r="R4" s="77"/>
      <c r="S4" s="77"/>
      <c r="T4" s="77"/>
      <c r="U4" s="77"/>
      <c r="V4" s="77"/>
    </row>
    <row r="5" spans="1:22" ht="18.75">
      <c r="A5" s="350" t="s">
        <v>58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77"/>
      <c r="R5" s="77"/>
      <c r="S5" s="77"/>
      <c r="T5" s="77"/>
      <c r="U5" s="77"/>
      <c r="V5" s="77"/>
    </row>
    <row r="6" spans="1:22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78"/>
      <c r="R6" s="78"/>
      <c r="S6" s="78"/>
      <c r="T6" s="78"/>
      <c r="U6" s="78"/>
      <c r="V6" s="78"/>
    </row>
    <row r="7" spans="1:22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7" t="s">
        <v>74</v>
      </c>
      <c r="N7" s="354" t="s">
        <v>35</v>
      </c>
      <c r="O7" s="360" t="s">
        <v>25</v>
      </c>
      <c r="P7" s="336" t="s">
        <v>41</v>
      </c>
    </row>
    <row r="8" spans="1:22" ht="25.5">
      <c r="A8" s="334"/>
      <c r="B8" s="337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329"/>
      <c r="J8" s="139" t="s">
        <v>2</v>
      </c>
      <c r="K8" s="138" t="s">
        <v>12</v>
      </c>
      <c r="L8" s="358"/>
      <c r="M8" s="366"/>
      <c r="N8" s="355"/>
      <c r="O8" s="361"/>
      <c r="P8" s="352"/>
    </row>
    <row r="9" spans="1:22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67"/>
      <c r="N9" s="356"/>
      <c r="O9" s="362"/>
      <c r="P9" s="353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A6:P6"/>
    <mergeCell ref="A1:P1"/>
    <mergeCell ref="A2:P2"/>
    <mergeCell ref="A3:P3"/>
    <mergeCell ref="A4:P4"/>
    <mergeCell ref="A5:P5"/>
    <mergeCell ref="O7:O9"/>
    <mergeCell ref="P7:P9"/>
    <mergeCell ref="A7:A9"/>
    <mergeCell ref="B7:B8"/>
    <mergeCell ref="C7:H7"/>
    <mergeCell ref="I7:I8"/>
    <mergeCell ref="L7:L9"/>
    <mergeCell ref="N7:N9"/>
    <mergeCell ref="M7:M9"/>
  </mergeCells>
  <conditionalFormatting sqref="B193:B250">
    <cfRule type="cellIs" dxfId="44" priority="6" stopIfTrue="1" operator="greaterThan">
      <formula>1296</formula>
    </cfRule>
  </conditionalFormatting>
  <conditionalFormatting sqref="B193:B250 C195:H195 J195:K195">
    <cfRule type="cellIs" dxfId="43" priority="5" stopIfTrue="1" operator="greaterThan">
      <formula>1296</formula>
    </cfRule>
  </conditionalFormatting>
  <conditionalFormatting sqref="B251:B284">
    <cfRule type="cellIs" dxfId="42" priority="4" stopIfTrue="1" operator="greaterThan">
      <formula>1296</formula>
    </cfRule>
  </conditionalFormatting>
  <conditionalFormatting sqref="B251:B284">
    <cfRule type="cellIs" dxfId="41" priority="3" stopIfTrue="1" operator="greaterThan">
      <formula>1296</formula>
    </cfRule>
  </conditionalFormatting>
  <conditionalFormatting sqref="B357:B376">
    <cfRule type="cellIs" dxfId="40" priority="2" stopIfTrue="1" operator="greaterThan">
      <formula>1296</formula>
    </cfRule>
  </conditionalFormatting>
  <conditionalFormatting sqref="B357:B376">
    <cfRule type="cellIs" dxfId="39" priority="1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7"/>
  <sheetViews>
    <sheetView workbookViewId="0">
      <pane ySplit="9" topLeftCell="A10" activePane="bottomLeft" state="frozen"/>
      <selection pane="bottomLeft" activeCell="A2" sqref="A2:P2"/>
    </sheetView>
  </sheetViews>
  <sheetFormatPr defaultRowHeight="15"/>
  <cols>
    <col min="1" max="1" width="30.28515625" customWidth="1"/>
    <col min="2" max="2" width="9.140625" style="206"/>
    <col min="9" max="9" width="13" style="206" customWidth="1"/>
    <col min="10" max="10" width="14" customWidth="1"/>
    <col min="11" max="11" width="9.140625" style="206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372" t="s">
        <v>102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74" t="s">
        <v>17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</row>
    <row r="3" spans="1:16" ht="18.75">
      <c r="A3" s="383" t="s">
        <v>34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</row>
    <row r="4" spans="1:16" ht="18.75" customHeight="1">
      <c r="A4" s="383"/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162" t="s">
        <v>2</v>
      </c>
      <c r="E6" s="162" t="s">
        <v>15</v>
      </c>
      <c r="F6" s="162" t="s">
        <v>20</v>
      </c>
      <c r="G6" s="162" t="s">
        <v>30</v>
      </c>
      <c r="H6" s="207" t="s">
        <v>31</v>
      </c>
      <c r="I6" s="329"/>
      <c r="J6" s="211" t="s">
        <v>2</v>
      </c>
      <c r="K6" s="161" t="s">
        <v>12</v>
      </c>
      <c r="L6" s="381"/>
      <c r="M6" s="366"/>
      <c r="N6" s="355"/>
      <c r="O6" s="361"/>
      <c r="P6" s="352"/>
    </row>
    <row r="7" spans="1:16">
      <c r="A7" s="377"/>
      <c r="B7" s="8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200" t="s">
        <v>6</v>
      </c>
      <c r="B8" s="14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12" t="s">
        <v>0</v>
      </c>
      <c r="C9" s="204" t="s">
        <v>0</v>
      </c>
      <c r="D9" s="28" t="s">
        <v>0</v>
      </c>
      <c r="E9" s="28" t="s">
        <v>0</v>
      </c>
      <c r="F9" s="28" t="s">
        <v>0</v>
      </c>
      <c r="G9" s="28" t="s">
        <v>0</v>
      </c>
      <c r="H9" s="209" t="s">
        <v>0</v>
      </c>
      <c r="I9" s="14" t="s">
        <v>0</v>
      </c>
      <c r="J9" s="214">
        <v>1000</v>
      </c>
      <c r="K9" s="14" t="s">
        <v>0</v>
      </c>
      <c r="L9" s="221"/>
      <c r="M9" s="165"/>
      <c r="N9" s="96"/>
      <c r="O9" s="100"/>
      <c r="P9" s="100"/>
    </row>
    <row r="10" spans="1:16">
      <c r="A10" s="4">
        <v>44440</v>
      </c>
      <c r="B10" s="142">
        <v>238</v>
      </c>
      <c r="C10" s="20"/>
      <c r="D10" s="44"/>
      <c r="E10" s="20"/>
      <c r="F10" s="20"/>
      <c r="G10" s="20"/>
      <c r="H10" s="20"/>
      <c r="I10" s="142">
        <v>0</v>
      </c>
      <c r="J10" s="20"/>
      <c r="K10" s="147">
        <v>0</v>
      </c>
      <c r="L10" s="222"/>
      <c r="M10" s="166"/>
      <c r="N10" s="107"/>
      <c r="O10" s="84"/>
      <c r="P10" s="84"/>
    </row>
    <row r="11" spans="1:16">
      <c r="A11" s="4">
        <v>44441</v>
      </c>
      <c r="B11" s="142">
        <v>246</v>
      </c>
      <c r="C11" s="190"/>
      <c r="D11" s="191"/>
      <c r="E11" s="191"/>
      <c r="F11" s="191"/>
      <c r="G11" s="191"/>
      <c r="H11" s="189"/>
      <c r="I11" s="142">
        <v>0</v>
      </c>
      <c r="J11" s="215"/>
      <c r="K11" s="183">
        <v>0</v>
      </c>
      <c r="L11" s="222"/>
      <c r="M11" s="170"/>
      <c r="N11" s="168"/>
      <c r="O11" s="84"/>
      <c r="P11" s="84"/>
    </row>
    <row r="12" spans="1:16">
      <c r="A12" s="4">
        <v>44442</v>
      </c>
      <c r="B12" s="142">
        <v>243</v>
      </c>
      <c r="C12" s="20"/>
      <c r="D12" s="44"/>
      <c r="E12" s="20"/>
      <c r="F12" s="20"/>
      <c r="G12" s="20"/>
      <c r="H12" s="20"/>
      <c r="I12" s="142">
        <v>0</v>
      </c>
      <c r="J12" s="216"/>
      <c r="K12" s="147">
        <v>0</v>
      </c>
      <c r="L12" s="222"/>
      <c r="M12" s="170"/>
      <c r="N12" s="168"/>
      <c r="O12" s="84"/>
      <c r="P12" s="84"/>
    </row>
    <row r="13" spans="1:16">
      <c r="A13" s="4">
        <v>44443</v>
      </c>
      <c r="B13" s="142">
        <v>257</v>
      </c>
      <c r="C13" s="20"/>
      <c r="D13" s="44"/>
      <c r="E13" s="20"/>
      <c r="F13" s="20"/>
      <c r="G13" s="20"/>
      <c r="H13" s="20"/>
      <c r="I13" s="142">
        <v>0</v>
      </c>
      <c r="J13" s="20"/>
      <c r="K13" s="147">
        <v>0</v>
      </c>
      <c r="L13" s="222"/>
      <c r="M13" s="170"/>
      <c r="N13" s="168"/>
      <c r="O13" s="84"/>
      <c r="P13" s="84"/>
    </row>
    <row r="14" spans="1:16">
      <c r="A14" s="4">
        <v>44444</v>
      </c>
      <c r="B14" s="142">
        <v>254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2"/>
      <c r="M14" s="170"/>
      <c r="N14" s="168"/>
      <c r="O14" s="84"/>
      <c r="P14" s="84"/>
    </row>
    <row r="15" spans="1:16">
      <c r="A15" s="4">
        <v>44445</v>
      </c>
      <c r="B15" s="142">
        <v>221</v>
      </c>
      <c r="C15" s="45"/>
      <c r="D15" s="45"/>
      <c r="E15" s="45"/>
      <c r="F15" s="45"/>
      <c r="G15" s="45"/>
      <c r="H15" s="45"/>
      <c r="I15" s="142">
        <v>0</v>
      </c>
      <c r="J15" s="20"/>
      <c r="K15" s="147">
        <v>0</v>
      </c>
      <c r="L15" s="222"/>
      <c r="M15" s="170"/>
      <c r="N15" s="168"/>
      <c r="O15" s="84"/>
      <c r="P15" s="84"/>
    </row>
    <row r="16" spans="1:16">
      <c r="A16" s="4">
        <v>44446</v>
      </c>
      <c r="B16" s="142">
        <v>251</v>
      </c>
      <c r="C16" s="45"/>
      <c r="D16" s="45"/>
      <c r="E16" s="45"/>
      <c r="F16" s="45"/>
      <c r="G16" s="45"/>
      <c r="H16" s="45"/>
      <c r="I16" s="142">
        <v>0</v>
      </c>
      <c r="J16" s="20"/>
      <c r="K16" s="147">
        <v>0</v>
      </c>
      <c r="L16" s="222"/>
      <c r="M16" s="230"/>
      <c r="N16" s="168"/>
      <c r="O16" s="84"/>
      <c r="P16" s="84"/>
    </row>
    <row r="17" spans="1:16">
      <c r="A17" s="4">
        <v>44447</v>
      </c>
      <c r="B17" s="142">
        <v>236</v>
      </c>
      <c r="C17" s="146">
        <v>17</v>
      </c>
      <c r="D17" s="146">
        <v>125</v>
      </c>
      <c r="E17" s="37">
        <v>0.01</v>
      </c>
      <c r="F17" s="146">
        <v>44</v>
      </c>
      <c r="G17" s="146">
        <v>9.1</v>
      </c>
      <c r="H17" s="146">
        <v>4.3</v>
      </c>
      <c r="I17" s="142">
        <v>0</v>
      </c>
      <c r="J17" s="40"/>
      <c r="K17" s="147">
        <v>0</v>
      </c>
      <c r="L17" s="222">
        <v>0.375</v>
      </c>
      <c r="M17" s="232" t="s">
        <v>75</v>
      </c>
      <c r="N17" s="233" t="s">
        <v>81</v>
      </c>
      <c r="O17" s="234" t="s">
        <v>82</v>
      </c>
      <c r="P17" s="234"/>
    </row>
    <row r="18" spans="1:16">
      <c r="A18" s="4">
        <v>44448</v>
      </c>
      <c r="B18" s="142">
        <v>231</v>
      </c>
      <c r="C18" s="83"/>
      <c r="D18" s="83"/>
      <c r="E18" s="83"/>
      <c r="F18" s="83"/>
      <c r="G18" s="83"/>
      <c r="H18" s="83"/>
      <c r="I18" s="142">
        <v>0</v>
      </c>
      <c r="J18" s="20"/>
      <c r="K18" s="147">
        <v>0</v>
      </c>
      <c r="L18" s="222"/>
      <c r="M18" s="231"/>
      <c r="N18" s="168"/>
      <c r="O18" s="84"/>
      <c r="P18" s="84"/>
    </row>
    <row r="19" spans="1:16">
      <c r="A19" s="4">
        <v>44449</v>
      </c>
      <c r="B19" s="142">
        <v>238</v>
      </c>
      <c r="C19" s="83"/>
      <c r="D19" s="83"/>
      <c r="E19" s="83"/>
      <c r="F19" s="83"/>
      <c r="G19" s="83"/>
      <c r="H19" s="83"/>
      <c r="I19" s="142">
        <v>0</v>
      </c>
      <c r="J19" s="20"/>
      <c r="K19" s="147">
        <v>0</v>
      </c>
      <c r="L19" s="222"/>
      <c r="M19" s="170"/>
      <c r="N19" s="168"/>
      <c r="O19" s="84"/>
      <c r="P19" s="84"/>
    </row>
    <row r="20" spans="1:16">
      <c r="A20" s="4">
        <v>44450</v>
      </c>
      <c r="B20" s="140">
        <v>253</v>
      </c>
      <c r="I20" s="142">
        <v>0</v>
      </c>
      <c r="J20" s="20"/>
      <c r="K20" s="147">
        <v>0</v>
      </c>
      <c r="L20" s="222"/>
      <c r="M20" s="170"/>
      <c r="N20" s="168"/>
      <c r="O20" s="84"/>
      <c r="P20" s="84"/>
    </row>
    <row r="21" spans="1:16">
      <c r="A21" s="4">
        <v>44451</v>
      </c>
      <c r="B21" s="140">
        <v>246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2"/>
      <c r="M21" s="170"/>
      <c r="N21" s="168"/>
      <c r="O21" s="84"/>
      <c r="P21" s="84"/>
    </row>
    <row r="22" spans="1:16">
      <c r="A22" s="4">
        <v>44452</v>
      </c>
      <c r="B22" s="140">
        <v>240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2"/>
      <c r="M22" s="170"/>
      <c r="N22" s="168"/>
      <c r="O22" s="84"/>
      <c r="P22" s="84"/>
    </row>
    <row r="23" spans="1:16">
      <c r="A23" s="4">
        <v>44453</v>
      </c>
      <c r="B23" s="140">
        <v>242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2"/>
      <c r="M23" s="170"/>
      <c r="N23" s="168"/>
      <c r="O23" s="84"/>
      <c r="P23" s="84"/>
    </row>
    <row r="24" spans="1:16">
      <c r="A24" s="4">
        <v>44454</v>
      </c>
      <c r="B24" s="140">
        <v>245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2"/>
      <c r="M24" s="170"/>
      <c r="N24" s="168"/>
      <c r="O24" s="84"/>
      <c r="P24" s="84"/>
    </row>
    <row r="25" spans="1:16">
      <c r="A25" s="4">
        <v>44455</v>
      </c>
      <c r="B25" s="140">
        <v>243</v>
      </c>
      <c r="C25" s="45"/>
      <c r="D25" s="45"/>
      <c r="E25" s="45"/>
      <c r="F25" s="45"/>
      <c r="G25" s="45"/>
      <c r="H25" s="45"/>
      <c r="I25" s="142">
        <v>0</v>
      </c>
      <c r="J25" s="20"/>
      <c r="K25" s="147">
        <v>0</v>
      </c>
      <c r="L25" s="222"/>
      <c r="M25" s="170"/>
      <c r="N25" s="168"/>
      <c r="O25" s="84"/>
      <c r="P25" s="84"/>
    </row>
    <row r="26" spans="1:16">
      <c r="A26" s="4">
        <v>44456</v>
      </c>
      <c r="B26" s="140">
        <v>243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2"/>
      <c r="M26" s="170"/>
      <c r="N26" s="168"/>
      <c r="O26" s="84"/>
      <c r="P26" s="84"/>
    </row>
    <row r="27" spans="1:16">
      <c r="A27" s="4">
        <v>44457</v>
      </c>
      <c r="B27" s="140">
        <v>249</v>
      </c>
      <c r="C27" s="20"/>
      <c r="D27" s="20"/>
      <c r="E27" s="20"/>
      <c r="F27" s="20"/>
      <c r="G27" s="20"/>
      <c r="H27" s="20"/>
      <c r="I27" s="142">
        <v>0</v>
      </c>
      <c r="J27" s="20"/>
      <c r="K27" s="147">
        <v>0</v>
      </c>
      <c r="L27" s="222"/>
      <c r="M27" s="170"/>
      <c r="N27" s="168"/>
      <c r="O27" s="84"/>
      <c r="P27" s="84"/>
    </row>
    <row r="28" spans="1:16">
      <c r="A28" s="4">
        <v>44458</v>
      </c>
      <c r="B28" s="140">
        <v>239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0</v>
      </c>
      <c r="L28" s="222"/>
      <c r="M28" s="170"/>
      <c r="N28" s="168"/>
      <c r="O28" s="84"/>
      <c r="P28" s="84"/>
    </row>
    <row r="29" spans="1:16">
      <c r="A29" s="4">
        <v>44459</v>
      </c>
      <c r="B29" s="140">
        <v>258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2"/>
      <c r="M29" s="170"/>
      <c r="N29" s="168"/>
      <c r="O29" s="84"/>
      <c r="P29" s="84"/>
    </row>
    <row r="30" spans="1:16">
      <c r="A30" s="4">
        <v>44460</v>
      </c>
      <c r="B30" s="140">
        <v>236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10</v>
      </c>
      <c r="L30" s="222"/>
      <c r="M30" s="170"/>
      <c r="N30" s="168"/>
      <c r="O30" s="84"/>
      <c r="P30" s="84"/>
    </row>
    <row r="31" spans="1:16">
      <c r="A31" s="4">
        <v>44461</v>
      </c>
      <c r="B31" s="140">
        <v>233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2"/>
      <c r="M31" s="170"/>
      <c r="N31" s="168"/>
      <c r="O31" s="84"/>
      <c r="P31" s="84"/>
    </row>
    <row r="32" spans="1:16">
      <c r="A32" s="4">
        <v>44462</v>
      </c>
      <c r="B32" s="140">
        <v>226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2"/>
      <c r="M32" s="170"/>
      <c r="N32" s="168"/>
      <c r="O32" s="84"/>
      <c r="P32" s="84"/>
    </row>
    <row r="33" spans="1:16">
      <c r="A33" s="4">
        <v>44463</v>
      </c>
      <c r="B33" s="140">
        <v>228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2"/>
      <c r="M33" s="170"/>
      <c r="N33" s="168"/>
      <c r="O33" s="84"/>
      <c r="P33" s="84"/>
    </row>
    <row r="34" spans="1:16">
      <c r="A34" s="4">
        <v>44464</v>
      </c>
      <c r="B34" s="140">
        <v>231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0</v>
      </c>
      <c r="L34" s="222"/>
      <c r="M34" s="170"/>
      <c r="N34" s="168"/>
      <c r="O34" s="84"/>
      <c r="P34" s="84"/>
    </row>
    <row r="35" spans="1:16">
      <c r="A35" s="4">
        <v>44465</v>
      </c>
      <c r="B35" s="140">
        <v>233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2"/>
      <c r="M35" s="170"/>
      <c r="N35" s="168"/>
      <c r="O35" s="84"/>
      <c r="P35" s="84"/>
    </row>
    <row r="36" spans="1:16">
      <c r="A36" s="4">
        <v>44466</v>
      </c>
      <c r="B36" s="140">
        <v>245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10</v>
      </c>
      <c r="L36" s="222"/>
      <c r="M36" s="170"/>
      <c r="N36" s="168"/>
      <c r="O36" s="84"/>
      <c r="P36" s="84"/>
    </row>
    <row r="37" spans="1:16">
      <c r="A37" s="4">
        <v>44467</v>
      </c>
      <c r="B37" s="140">
        <v>225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0</v>
      </c>
      <c r="L37" s="222"/>
      <c r="M37" s="170"/>
      <c r="N37" s="168"/>
      <c r="O37" s="84"/>
      <c r="P37" s="84"/>
    </row>
    <row r="38" spans="1:16">
      <c r="A38" s="4">
        <v>44468</v>
      </c>
      <c r="B38" s="140">
        <v>234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0</v>
      </c>
      <c r="L38" s="222"/>
      <c r="M38" s="170"/>
      <c r="N38" s="168"/>
      <c r="O38" s="84"/>
      <c r="P38" s="84"/>
    </row>
    <row r="39" spans="1:16">
      <c r="A39" s="4">
        <v>44469</v>
      </c>
      <c r="B39" s="140">
        <v>282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10</v>
      </c>
      <c r="L39" s="222"/>
      <c r="M39" s="170"/>
      <c r="N39" s="168"/>
      <c r="O39" s="84"/>
      <c r="P39" s="84"/>
    </row>
    <row r="40" spans="1:16">
      <c r="A40" s="4">
        <v>44470</v>
      </c>
      <c r="B40" s="140">
        <v>289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5</v>
      </c>
      <c r="L40" s="222"/>
      <c r="M40" s="170"/>
      <c r="N40" s="167"/>
      <c r="O40" s="84"/>
      <c r="P40" s="84"/>
    </row>
    <row r="41" spans="1:16">
      <c r="A41" s="4">
        <v>44471</v>
      </c>
      <c r="B41" s="140">
        <v>255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6</v>
      </c>
      <c r="L41" s="222"/>
      <c r="M41" s="170"/>
      <c r="N41" s="168"/>
      <c r="O41" s="84"/>
      <c r="P41" s="84"/>
    </row>
    <row r="42" spans="1:16">
      <c r="A42" s="4">
        <v>44472</v>
      </c>
      <c r="B42" s="140">
        <v>251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2"/>
      <c r="M42" s="170"/>
      <c r="N42" s="168"/>
      <c r="O42" s="84"/>
      <c r="P42" s="84"/>
    </row>
    <row r="43" spans="1:16">
      <c r="A43" s="4">
        <v>44473</v>
      </c>
      <c r="B43" s="140">
        <v>241</v>
      </c>
      <c r="C43" s="45"/>
      <c r="D43" s="45"/>
      <c r="E43" s="45"/>
      <c r="F43" s="45"/>
      <c r="G43" s="45"/>
      <c r="H43" s="45"/>
      <c r="I43" s="142">
        <v>0</v>
      </c>
      <c r="J43" s="20"/>
      <c r="K43" s="147">
        <v>0</v>
      </c>
      <c r="L43" s="222"/>
      <c r="M43" s="170"/>
      <c r="N43" s="168"/>
      <c r="O43" s="84"/>
      <c r="P43" s="84"/>
    </row>
    <row r="44" spans="1:16">
      <c r="A44" s="4">
        <v>44474</v>
      </c>
      <c r="B44" s="140">
        <v>225</v>
      </c>
      <c r="C44" s="45"/>
      <c r="D44" s="45"/>
      <c r="E44" s="45"/>
      <c r="F44" s="45"/>
      <c r="G44" s="45"/>
      <c r="H44" s="45"/>
      <c r="I44" s="142">
        <v>0</v>
      </c>
      <c r="J44" s="20"/>
      <c r="K44" s="147">
        <v>0</v>
      </c>
      <c r="L44" s="222"/>
      <c r="M44" s="170"/>
      <c r="N44" s="168"/>
      <c r="O44" s="84"/>
      <c r="P44" s="84"/>
    </row>
    <row r="45" spans="1:16">
      <c r="A45" s="4">
        <v>44475</v>
      </c>
      <c r="B45" s="140">
        <v>235</v>
      </c>
      <c r="C45" s="192"/>
      <c r="D45" s="189"/>
      <c r="E45" s="191"/>
      <c r="F45" s="192"/>
      <c r="G45" s="191"/>
      <c r="H45" s="192"/>
      <c r="I45" s="142">
        <v>0</v>
      </c>
      <c r="J45" s="217"/>
      <c r="K45" s="183">
        <v>0</v>
      </c>
      <c r="L45" s="222"/>
      <c r="M45" s="170"/>
      <c r="N45" s="168"/>
      <c r="O45" s="84"/>
      <c r="P45" s="84"/>
    </row>
    <row r="46" spans="1:16">
      <c r="A46" s="4">
        <v>44476</v>
      </c>
      <c r="B46" s="140">
        <v>226</v>
      </c>
      <c r="C46" s="45"/>
      <c r="D46" s="45"/>
      <c r="E46" s="45"/>
      <c r="F46" s="45"/>
      <c r="G46" s="45"/>
      <c r="H46" s="45"/>
      <c r="I46" s="142">
        <v>0</v>
      </c>
      <c r="J46" s="216"/>
      <c r="K46" s="147">
        <v>0</v>
      </c>
      <c r="L46" s="222"/>
      <c r="M46" s="170"/>
      <c r="N46" s="168"/>
      <c r="O46" s="84"/>
      <c r="P46" s="84"/>
    </row>
    <row r="47" spans="1:16">
      <c r="A47" s="4">
        <v>44477</v>
      </c>
      <c r="B47" s="140">
        <v>234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2"/>
      <c r="M47" s="170"/>
      <c r="N47" s="168"/>
      <c r="O47" s="84"/>
      <c r="P47" s="84"/>
    </row>
    <row r="48" spans="1:16">
      <c r="A48" s="4">
        <v>44478</v>
      </c>
      <c r="B48" s="140">
        <v>243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2"/>
      <c r="M48" s="170"/>
      <c r="N48" s="168"/>
      <c r="O48" s="84"/>
      <c r="P48" s="84"/>
    </row>
    <row r="49" spans="1:16">
      <c r="A49" s="4">
        <v>44479</v>
      </c>
      <c r="B49" s="140">
        <v>241</v>
      </c>
      <c r="C49" s="45"/>
      <c r="D49" s="45"/>
      <c r="E49" s="45"/>
      <c r="F49" s="45"/>
      <c r="G49" s="45"/>
      <c r="H49" s="45"/>
      <c r="I49" s="142">
        <v>0</v>
      </c>
      <c r="J49" s="20"/>
      <c r="K49" s="147">
        <v>0</v>
      </c>
      <c r="L49" s="222"/>
      <c r="M49" s="170"/>
      <c r="N49" s="168"/>
      <c r="O49" s="84"/>
      <c r="P49" s="84"/>
    </row>
    <row r="50" spans="1:16">
      <c r="A50" s="4">
        <v>44480</v>
      </c>
      <c r="B50" s="140">
        <v>261</v>
      </c>
      <c r="C50" s="45"/>
      <c r="D50" s="45"/>
      <c r="E50" s="45"/>
      <c r="F50" s="45"/>
      <c r="G50" s="45"/>
      <c r="H50" s="45"/>
      <c r="I50" s="142">
        <v>0</v>
      </c>
      <c r="J50" s="20"/>
      <c r="K50" s="147">
        <v>0</v>
      </c>
      <c r="L50" s="222"/>
      <c r="M50" s="170"/>
      <c r="N50" s="168"/>
      <c r="O50" s="84"/>
      <c r="P50" s="84"/>
    </row>
    <row r="51" spans="1:16">
      <c r="A51" s="4">
        <v>44481</v>
      </c>
      <c r="B51" s="140">
        <v>753</v>
      </c>
      <c r="C51" s="45"/>
      <c r="D51" s="45"/>
      <c r="E51" s="45"/>
      <c r="F51" s="45"/>
      <c r="G51" s="45"/>
      <c r="H51" s="45"/>
      <c r="I51" s="142">
        <v>0</v>
      </c>
      <c r="J51" s="20"/>
      <c r="K51" s="150">
        <v>16</v>
      </c>
      <c r="L51" s="235"/>
      <c r="M51" s="230"/>
      <c r="N51" s="168"/>
      <c r="O51" s="84"/>
      <c r="P51" s="84"/>
    </row>
    <row r="52" spans="1:16">
      <c r="A52" s="4">
        <v>44482</v>
      </c>
      <c r="B52" s="140">
        <v>492</v>
      </c>
      <c r="C52" s="146">
        <v>4</v>
      </c>
      <c r="D52" s="146">
        <v>260</v>
      </c>
      <c r="E52" s="146">
        <v>0.01</v>
      </c>
      <c r="F52" s="146">
        <v>52</v>
      </c>
      <c r="G52" s="146">
        <v>5.7</v>
      </c>
      <c r="H52" s="146">
        <v>1.3</v>
      </c>
      <c r="I52" s="142">
        <v>0</v>
      </c>
      <c r="J52" s="40"/>
      <c r="K52" s="147">
        <v>40</v>
      </c>
      <c r="L52" s="88">
        <v>0.33333333333333331</v>
      </c>
      <c r="M52" s="232" t="s">
        <v>83</v>
      </c>
      <c r="N52" s="233" t="s">
        <v>84</v>
      </c>
      <c r="O52" s="234" t="s">
        <v>85</v>
      </c>
      <c r="P52" s="234"/>
    </row>
    <row r="53" spans="1:16">
      <c r="A53" s="4">
        <v>44483</v>
      </c>
      <c r="B53" s="140">
        <v>340</v>
      </c>
      <c r="C53" s="45"/>
      <c r="D53" s="45"/>
      <c r="E53" s="45"/>
      <c r="F53" s="45"/>
      <c r="G53" s="45"/>
      <c r="H53" s="45"/>
      <c r="I53" s="142">
        <v>0</v>
      </c>
      <c r="J53" s="20"/>
      <c r="K53" s="151">
        <v>0</v>
      </c>
      <c r="L53" s="236"/>
      <c r="M53" s="231"/>
      <c r="N53" s="168"/>
      <c r="O53" s="84"/>
      <c r="P53" s="84"/>
    </row>
    <row r="54" spans="1:16">
      <c r="A54" s="4">
        <v>44484</v>
      </c>
      <c r="B54" s="140">
        <v>281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2"/>
      <c r="M54" s="170"/>
      <c r="N54" s="168"/>
      <c r="O54" s="84"/>
      <c r="P54" s="84"/>
    </row>
    <row r="55" spans="1:16">
      <c r="A55" s="4">
        <v>44485</v>
      </c>
      <c r="B55" s="140">
        <v>276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2"/>
      <c r="M55" s="170"/>
      <c r="N55" s="168"/>
      <c r="O55" s="84"/>
      <c r="P55" s="84"/>
    </row>
    <row r="56" spans="1:16">
      <c r="A56" s="4">
        <v>44486</v>
      </c>
      <c r="B56" s="140">
        <v>265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0</v>
      </c>
      <c r="L56" s="222"/>
      <c r="M56" s="170"/>
      <c r="N56" s="168"/>
      <c r="O56" s="84"/>
      <c r="P56" s="84"/>
    </row>
    <row r="57" spans="1:16">
      <c r="A57" s="4">
        <v>44487</v>
      </c>
      <c r="B57" s="140">
        <v>587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0</v>
      </c>
      <c r="L57" s="222"/>
      <c r="M57" s="170"/>
      <c r="N57" s="168"/>
      <c r="O57" s="84"/>
      <c r="P57" s="84"/>
    </row>
    <row r="58" spans="1:16">
      <c r="A58" s="4">
        <v>44488</v>
      </c>
      <c r="B58" s="140">
        <v>431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28</v>
      </c>
      <c r="L58" s="222"/>
      <c r="M58" s="170"/>
      <c r="N58" s="168"/>
      <c r="O58" s="84"/>
      <c r="P58" s="84"/>
    </row>
    <row r="59" spans="1:16">
      <c r="A59" s="4">
        <v>44489</v>
      </c>
      <c r="B59" s="140">
        <v>322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5</v>
      </c>
      <c r="L59" s="222"/>
      <c r="M59" s="170"/>
      <c r="N59" s="168"/>
      <c r="O59" s="84"/>
      <c r="P59" s="84"/>
    </row>
    <row r="60" spans="1:16">
      <c r="A60" s="4">
        <v>44490</v>
      </c>
      <c r="B60" s="140">
        <v>403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25</v>
      </c>
      <c r="L60" s="222"/>
      <c r="M60" s="170"/>
      <c r="N60" s="168"/>
      <c r="O60" s="84"/>
      <c r="P60" s="84"/>
    </row>
    <row r="61" spans="1:16">
      <c r="A61" s="4">
        <v>44491</v>
      </c>
      <c r="B61" s="140">
        <v>390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2"/>
      <c r="M61" s="170"/>
      <c r="N61" s="168"/>
      <c r="O61" s="84"/>
      <c r="P61" s="84"/>
    </row>
    <row r="62" spans="1:16">
      <c r="A62" s="4">
        <v>44492</v>
      </c>
      <c r="B62" s="140">
        <v>359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2"/>
      <c r="M62" s="170"/>
      <c r="N62" s="168"/>
      <c r="O62" s="84"/>
      <c r="P62" s="84"/>
    </row>
    <row r="63" spans="1:16">
      <c r="A63" s="4">
        <v>44493</v>
      </c>
      <c r="B63" s="140">
        <v>320</v>
      </c>
      <c r="C63" s="45"/>
      <c r="D63" s="45"/>
      <c r="E63" s="45"/>
      <c r="F63" s="45"/>
      <c r="G63" s="45"/>
      <c r="H63" s="45"/>
      <c r="I63" s="142">
        <v>0</v>
      </c>
      <c r="J63" s="20"/>
      <c r="K63" s="147">
        <v>0</v>
      </c>
      <c r="L63" s="222"/>
      <c r="M63" s="170"/>
      <c r="N63" s="168"/>
      <c r="O63" s="84"/>
      <c r="P63" s="84"/>
    </row>
    <row r="64" spans="1:16">
      <c r="A64" s="4">
        <v>44494</v>
      </c>
      <c r="B64" s="140">
        <v>271</v>
      </c>
      <c r="C64" s="45"/>
      <c r="D64" s="45"/>
      <c r="E64" s="45"/>
      <c r="F64" s="45"/>
      <c r="G64" s="45"/>
      <c r="H64" s="45"/>
      <c r="I64" s="142">
        <v>0</v>
      </c>
      <c r="J64" s="20"/>
      <c r="K64" s="147">
        <v>0</v>
      </c>
      <c r="L64" s="222"/>
      <c r="M64" s="170"/>
      <c r="N64" s="168"/>
      <c r="O64" s="84"/>
      <c r="P64" s="84"/>
    </row>
    <row r="65" spans="1:16">
      <c r="A65" s="4">
        <v>44495</v>
      </c>
      <c r="B65" s="140">
        <v>256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2"/>
      <c r="M65" s="170"/>
      <c r="N65" s="168"/>
      <c r="O65" s="84"/>
      <c r="P65" s="84"/>
    </row>
    <row r="66" spans="1:16">
      <c r="A66" s="4">
        <v>44496</v>
      </c>
      <c r="B66" s="140">
        <v>104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2"/>
      <c r="M66" s="170"/>
      <c r="N66" s="168"/>
      <c r="O66" s="84"/>
      <c r="P66" s="84"/>
    </row>
    <row r="67" spans="1:16">
      <c r="A67" s="4">
        <v>44497</v>
      </c>
      <c r="B67" s="140">
        <v>233</v>
      </c>
      <c r="C67" s="45"/>
      <c r="D67" s="45"/>
      <c r="E67" s="45"/>
      <c r="F67" s="45"/>
      <c r="G67" s="45"/>
      <c r="H67" s="45"/>
      <c r="I67" s="142">
        <v>0</v>
      </c>
      <c r="J67" s="20"/>
      <c r="K67" s="148">
        <v>0</v>
      </c>
      <c r="L67" s="222"/>
      <c r="M67" s="170"/>
      <c r="N67" s="168"/>
      <c r="O67" s="84"/>
      <c r="P67" s="84"/>
    </row>
    <row r="68" spans="1:16">
      <c r="A68" s="4">
        <v>44498</v>
      </c>
      <c r="B68" s="140">
        <v>222</v>
      </c>
      <c r="C68" s="45"/>
      <c r="D68" s="45"/>
      <c r="E68" s="45"/>
      <c r="F68" s="45"/>
      <c r="G68" s="45"/>
      <c r="H68" s="45"/>
      <c r="I68" s="142">
        <v>0</v>
      </c>
      <c r="J68" s="20"/>
      <c r="K68" s="148">
        <v>0</v>
      </c>
      <c r="L68" s="222"/>
      <c r="M68" s="170"/>
      <c r="N68" s="168"/>
      <c r="O68" s="84"/>
      <c r="P68" s="84"/>
    </row>
    <row r="69" spans="1:16">
      <c r="A69" s="4">
        <v>44499</v>
      </c>
      <c r="B69" s="140">
        <v>239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2"/>
      <c r="M69" s="170"/>
      <c r="N69" s="168"/>
      <c r="O69" s="84"/>
      <c r="P69" s="84"/>
    </row>
    <row r="70" spans="1:16">
      <c r="A70" s="4">
        <v>44500</v>
      </c>
      <c r="B70" s="140">
        <v>219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2"/>
      <c r="M70" s="170"/>
      <c r="N70" s="168"/>
      <c r="O70" s="84"/>
      <c r="P70" s="84"/>
    </row>
    <row r="71" spans="1:16">
      <c r="A71" s="4">
        <v>44501</v>
      </c>
      <c r="B71" s="140">
        <v>236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2"/>
      <c r="M71" s="170"/>
      <c r="N71" s="168"/>
      <c r="O71" s="84"/>
      <c r="P71" s="84"/>
    </row>
    <row r="72" spans="1:16">
      <c r="A72" s="4">
        <v>44502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2"/>
      <c r="M72" s="170"/>
      <c r="N72" s="168"/>
      <c r="O72" s="84"/>
      <c r="P72" s="84"/>
    </row>
    <row r="73" spans="1:16">
      <c r="A73" s="4">
        <v>44503</v>
      </c>
      <c r="B73" s="140">
        <v>232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2"/>
      <c r="M73" s="170"/>
      <c r="N73" s="168"/>
      <c r="O73" s="84"/>
      <c r="P73" s="84"/>
    </row>
    <row r="74" spans="1:16">
      <c r="A74" s="4">
        <v>44504</v>
      </c>
      <c r="B74" s="140">
        <v>222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2"/>
      <c r="M74" s="170"/>
      <c r="N74" s="168"/>
      <c r="O74" s="84"/>
      <c r="P74" s="84"/>
    </row>
    <row r="75" spans="1:16">
      <c r="A75" s="4">
        <v>44505</v>
      </c>
      <c r="B75" s="140">
        <v>233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2"/>
      <c r="M75" s="170"/>
      <c r="N75" s="168"/>
      <c r="O75" s="84"/>
      <c r="P75" s="84"/>
    </row>
    <row r="76" spans="1:16">
      <c r="A76" s="4">
        <v>44506</v>
      </c>
      <c r="B76" s="140">
        <v>237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2"/>
      <c r="M76" s="170"/>
      <c r="N76" s="168"/>
      <c r="O76" s="84"/>
      <c r="P76" s="84"/>
    </row>
    <row r="77" spans="1:16">
      <c r="A77" s="4">
        <v>44507</v>
      </c>
      <c r="B77" s="140">
        <v>239</v>
      </c>
      <c r="C77" s="45"/>
      <c r="D77" s="45"/>
      <c r="E77" s="45"/>
      <c r="F77" s="45"/>
      <c r="G77" s="45"/>
      <c r="H77" s="45"/>
      <c r="I77" s="142">
        <v>0</v>
      </c>
      <c r="J77" s="20"/>
      <c r="K77" s="147">
        <v>0</v>
      </c>
      <c r="L77" s="222"/>
      <c r="M77" s="170"/>
      <c r="N77" s="168"/>
      <c r="O77" s="84"/>
      <c r="P77" s="84"/>
    </row>
    <row r="78" spans="1:16">
      <c r="A78" s="4">
        <v>44508</v>
      </c>
      <c r="B78" s="140">
        <v>282</v>
      </c>
      <c r="C78" s="45"/>
      <c r="D78" s="45"/>
      <c r="E78" s="45"/>
      <c r="F78" s="45"/>
      <c r="G78" s="45"/>
      <c r="H78" s="45"/>
      <c r="I78" s="142">
        <v>0</v>
      </c>
      <c r="J78" s="20"/>
      <c r="K78" s="147">
        <v>0</v>
      </c>
      <c r="L78" s="222"/>
      <c r="M78" s="170"/>
      <c r="N78" s="168"/>
      <c r="O78" s="84"/>
      <c r="P78" s="84"/>
    </row>
    <row r="79" spans="1:16">
      <c r="A79" s="4">
        <v>44509</v>
      </c>
      <c r="B79" s="140">
        <v>246</v>
      </c>
      <c r="C79" s="45"/>
      <c r="D79" s="45"/>
      <c r="E79" s="45"/>
      <c r="F79" s="45"/>
      <c r="G79" s="45"/>
      <c r="H79" s="45"/>
      <c r="I79" s="142">
        <v>0</v>
      </c>
      <c r="J79" s="20"/>
      <c r="K79" s="150">
        <v>0</v>
      </c>
      <c r="L79" s="235"/>
      <c r="M79" s="230"/>
      <c r="N79" s="168"/>
      <c r="O79" s="84"/>
      <c r="P79" s="84"/>
    </row>
    <row r="80" spans="1:16">
      <c r="A80" s="4">
        <v>44510</v>
      </c>
      <c r="B80" s="140">
        <v>279</v>
      </c>
      <c r="C80" s="143">
        <v>6</v>
      </c>
      <c r="D80" s="143">
        <v>0.01</v>
      </c>
      <c r="E80" s="143">
        <v>0.01</v>
      </c>
      <c r="F80" s="143">
        <v>23</v>
      </c>
      <c r="G80" s="143">
        <v>3.8</v>
      </c>
      <c r="H80" s="143">
        <v>0.81</v>
      </c>
      <c r="I80" s="142">
        <v>0</v>
      </c>
      <c r="J80" s="237"/>
      <c r="K80" s="183">
        <v>0</v>
      </c>
      <c r="L80" s="88">
        <v>0.39583333333333331</v>
      </c>
      <c r="M80" s="232" t="s">
        <v>75</v>
      </c>
      <c r="N80" s="233">
        <v>44516</v>
      </c>
      <c r="O80" s="234">
        <v>44516</v>
      </c>
      <c r="P80" s="234"/>
    </row>
    <row r="81" spans="1:16">
      <c r="A81" s="4">
        <v>44511</v>
      </c>
      <c r="B81" s="140">
        <v>766</v>
      </c>
      <c r="C81" s="45"/>
      <c r="D81" s="45"/>
      <c r="E81" s="45"/>
      <c r="F81" s="45"/>
      <c r="G81" s="45"/>
      <c r="H81" s="45"/>
      <c r="I81" s="142">
        <v>0</v>
      </c>
      <c r="J81" s="20"/>
      <c r="K81" s="151">
        <v>0</v>
      </c>
      <c r="L81" s="236"/>
      <c r="M81" s="231"/>
      <c r="N81" s="168"/>
      <c r="O81" s="84"/>
      <c r="P81" s="84"/>
    </row>
    <row r="82" spans="1:16">
      <c r="A82" s="4">
        <v>44512</v>
      </c>
      <c r="B82" s="140">
        <v>387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2"/>
      <c r="M82" s="170"/>
      <c r="N82" s="168"/>
      <c r="O82" s="84"/>
      <c r="P82" s="84"/>
    </row>
    <row r="83" spans="1:16">
      <c r="A83" s="4">
        <v>44513</v>
      </c>
      <c r="B83" s="140">
        <v>299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2"/>
      <c r="M83" s="170"/>
      <c r="N83" s="168"/>
      <c r="O83" s="84"/>
      <c r="P83" s="84"/>
    </row>
    <row r="84" spans="1:16">
      <c r="A84" s="4">
        <v>44514</v>
      </c>
      <c r="B84" s="140">
        <v>270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2"/>
      <c r="M84" s="170"/>
      <c r="N84" s="168"/>
      <c r="O84" s="84"/>
      <c r="P84" s="84"/>
    </row>
    <row r="85" spans="1:16">
      <c r="A85" s="4">
        <v>44515</v>
      </c>
      <c r="B85" s="140">
        <v>259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2"/>
      <c r="M85" s="170"/>
      <c r="N85" s="168"/>
      <c r="O85" s="84"/>
      <c r="P85" s="84"/>
    </row>
    <row r="86" spans="1:16">
      <c r="A86" s="4">
        <v>44516</v>
      </c>
      <c r="B86" s="140">
        <v>217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2"/>
      <c r="M86" s="170"/>
      <c r="N86" s="168"/>
      <c r="O86" s="84"/>
      <c r="P86" s="84"/>
    </row>
    <row r="87" spans="1:16">
      <c r="A87" s="4">
        <v>44517</v>
      </c>
      <c r="B87" s="140">
        <v>263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2"/>
      <c r="M87" s="170"/>
      <c r="N87" s="168"/>
      <c r="O87" s="84"/>
      <c r="P87" s="84"/>
    </row>
    <row r="88" spans="1:16">
      <c r="A88" s="4">
        <v>44518</v>
      </c>
      <c r="B88" s="140">
        <v>240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2"/>
      <c r="M88" s="170"/>
      <c r="N88" s="168"/>
      <c r="O88" s="84"/>
      <c r="P88" s="84"/>
    </row>
    <row r="89" spans="1:16">
      <c r="A89" s="4">
        <v>44519</v>
      </c>
      <c r="B89" s="140">
        <v>234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2"/>
      <c r="M89" s="170"/>
      <c r="N89" s="168"/>
      <c r="O89" s="84"/>
      <c r="P89" s="84"/>
    </row>
    <row r="90" spans="1:16">
      <c r="A90" s="4">
        <v>44520</v>
      </c>
      <c r="B90" s="140">
        <v>238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0</v>
      </c>
      <c r="L90" s="222"/>
      <c r="M90" s="170"/>
      <c r="N90" s="168"/>
      <c r="O90" s="84"/>
      <c r="P90" s="84"/>
    </row>
    <row r="91" spans="1:16">
      <c r="A91" s="4">
        <v>44521</v>
      </c>
      <c r="B91" s="140">
        <v>325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0</v>
      </c>
      <c r="L91" s="222"/>
      <c r="M91" s="170"/>
      <c r="N91" s="168"/>
      <c r="O91" s="84"/>
      <c r="P91" s="84"/>
    </row>
    <row r="92" spans="1:16">
      <c r="A92" s="4">
        <v>44522</v>
      </c>
      <c r="B92" s="140">
        <v>271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23</v>
      </c>
      <c r="L92" s="222"/>
      <c r="M92" s="170"/>
      <c r="N92" s="168"/>
      <c r="O92" s="84"/>
      <c r="P92" s="84"/>
    </row>
    <row r="93" spans="1:16">
      <c r="A93" s="4">
        <v>44523</v>
      </c>
      <c r="B93" s="140">
        <v>327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7</v>
      </c>
      <c r="L93" s="222"/>
      <c r="M93" s="170"/>
      <c r="N93" s="168"/>
      <c r="O93" s="84"/>
      <c r="P93" s="84"/>
    </row>
    <row r="94" spans="1:16">
      <c r="A94" s="4">
        <v>44524</v>
      </c>
      <c r="B94" s="140">
        <v>336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15</v>
      </c>
      <c r="L94" s="222"/>
      <c r="M94" s="170"/>
      <c r="N94" s="168"/>
      <c r="O94" s="84"/>
      <c r="P94" s="84"/>
    </row>
    <row r="95" spans="1:16">
      <c r="A95" s="4">
        <v>44525</v>
      </c>
      <c r="B95" s="140">
        <v>420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1</v>
      </c>
      <c r="L95" s="222"/>
      <c r="M95" s="170"/>
      <c r="N95" s="168"/>
      <c r="O95" s="84"/>
      <c r="P95" s="84"/>
    </row>
    <row r="96" spans="1:16">
      <c r="A96" s="4">
        <v>44526</v>
      </c>
      <c r="B96" s="140">
        <v>571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2"/>
      <c r="M96" s="170"/>
      <c r="N96" s="168"/>
      <c r="O96" s="84"/>
      <c r="P96" s="84"/>
    </row>
    <row r="97" spans="1:16">
      <c r="A97" s="4">
        <v>44527</v>
      </c>
      <c r="B97" s="140">
        <v>522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0</v>
      </c>
      <c r="L97" s="222"/>
      <c r="M97" s="170"/>
      <c r="N97" s="168"/>
      <c r="O97" s="84"/>
      <c r="P97" s="84"/>
    </row>
    <row r="98" spans="1:16">
      <c r="A98" s="4">
        <v>44528</v>
      </c>
      <c r="B98" s="140">
        <v>343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0</v>
      </c>
      <c r="L98" s="222"/>
      <c r="M98" s="170"/>
      <c r="N98" s="168"/>
      <c r="O98" s="84"/>
      <c r="P98" s="84"/>
    </row>
    <row r="99" spans="1:16">
      <c r="A99" s="4">
        <v>44529</v>
      </c>
      <c r="B99" s="140">
        <v>295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7</v>
      </c>
      <c r="L99" s="222"/>
      <c r="M99" s="170"/>
      <c r="N99" s="168"/>
      <c r="O99" s="84"/>
      <c r="P99" s="84"/>
    </row>
    <row r="100" spans="1:16">
      <c r="A100" s="4">
        <v>44530</v>
      </c>
      <c r="B100" s="140">
        <v>1030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95</v>
      </c>
      <c r="L100" s="222"/>
      <c r="M100" s="170"/>
      <c r="N100" s="168"/>
      <c r="O100" s="84"/>
      <c r="P100" s="84"/>
    </row>
    <row r="101" spans="1:16">
      <c r="A101" s="4">
        <v>44531</v>
      </c>
      <c r="B101" s="140">
        <v>1928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10</v>
      </c>
      <c r="L101" s="222"/>
      <c r="M101" s="170"/>
      <c r="N101" s="168"/>
      <c r="O101" s="84"/>
      <c r="P101" s="84"/>
    </row>
    <row r="102" spans="1:16">
      <c r="A102" s="4">
        <v>44532</v>
      </c>
      <c r="B102" s="140">
        <v>1003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2"/>
      <c r="M102" s="170"/>
      <c r="N102" s="168"/>
      <c r="O102" s="84"/>
      <c r="P102" s="84"/>
    </row>
    <row r="103" spans="1:16">
      <c r="A103" s="4">
        <v>44533</v>
      </c>
      <c r="B103" s="140">
        <v>608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2"/>
      <c r="M103" s="170"/>
      <c r="N103" s="168"/>
      <c r="O103" s="84"/>
      <c r="P103" s="84"/>
    </row>
    <row r="104" spans="1:16">
      <c r="A104" s="4">
        <v>44534</v>
      </c>
      <c r="B104" s="140">
        <v>810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2"/>
      <c r="M104" s="170"/>
      <c r="N104" s="168"/>
      <c r="O104" s="84"/>
      <c r="P104" s="84"/>
    </row>
    <row r="105" spans="1:16">
      <c r="A105" s="4">
        <v>44535</v>
      </c>
      <c r="B105" s="140">
        <v>887</v>
      </c>
      <c r="C105" s="45"/>
      <c r="D105" s="45"/>
      <c r="E105" s="45"/>
      <c r="F105" s="45"/>
      <c r="G105" s="45"/>
      <c r="H105" s="45"/>
      <c r="I105" s="142">
        <v>0</v>
      </c>
      <c r="J105" s="20"/>
      <c r="K105" s="147">
        <v>0</v>
      </c>
      <c r="L105" s="222"/>
      <c r="M105" s="170"/>
      <c r="N105" s="168"/>
      <c r="O105" s="101"/>
      <c r="P105" s="84"/>
    </row>
    <row r="106" spans="1:16">
      <c r="A106" s="4">
        <v>44536</v>
      </c>
      <c r="B106" s="140">
        <v>842</v>
      </c>
      <c r="C106" s="45"/>
      <c r="D106" s="45"/>
      <c r="E106" s="45"/>
      <c r="F106" s="45"/>
      <c r="G106" s="45"/>
      <c r="H106" s="45"/>
      <c r="I106" s="142">
        <v>0</v>
      </c>
      <c r="J106" s="20"/>
      <c r="K106" s="147">
        <v>0</v>
      </c>
      <c r="L106" s="222"/>
      <c r="M106" s="170"/>
      <c r="N106" s="168"/>
      <c r="O106" s="84"/>
      <c r="P106" s="84"/>
    </row>
    <row r="107" spans="1:16">
      <c r="A107" s="4">
        <v>44537</v>
      </c>
      <c r="B107" s="140">
        <v>607</v>
      </c>
      <c r="C107" s="45"/>
      <c r="D107" s="45"/>
      <c r="E107" s="45"/>
      <c r="F107" s="45"/>
      <c r="G107" s="45"/>
      <c r="H107" s="45"/>
      <c r="I107" s="144">
        <v>0</v>
      </c>
      <c r="J107" s="20"/>
      <c r="K107" s="150">
        <v>0</v>
      </c>
      <c r="L107" s="235"/>
      <c r="M107" s="230"/>
      <c r="N107" s="168"/>
      <c r="O107" s="84"/>
      <c r="P107" s="84"/>
    </row>
    <row r="108" spans="1:16">
      <c r="A108" s="4">
        <v>44538</v>
      </c>
      <c r="B108" s="140">
        <v>677</v>
      </c>
      <c r="C108" s="146">
        <v>12</v>
      </c>
      <c r="D108" s="146">
        <v>105</v>
      </c>
      <c r="E108" s="146">
        <v>0.01</v>
      </c>
      <c r="F108" s="146">
        <v>50</v>
      </c>
      <c r="G108" s="146">
        <v>7.4</v>
      </c>
      <c r="H108" s="146">
        <v>1.7</v>
      </c>
      <c r="I108" s="142">
        <v>0</v>
      </c>
      <c r="J108" s="40"/>
      <c r="K108" s="147">
        <v>0</v>
      </c>
      <c r="L108" s="88">
        <v>0.375</v>
      </c>
      <c r="M108" s="232" t="s">
        <v>75</v>
      </c>
      <c r="N108" s="233">
        <v>44545</v>
      </c>
      <c r="O108" s="234">
        <v>44546</v>
      </c>
      <c r="P108" s="234"/>
    </row>
    <row r="109" spans="1:16">
      <c r="A109" s="4">
        <v>44539</v>
      </c>
      <c r="B109" s="140">
        <v>1308</v>
      </c>
      <c r="C109" s="238"/>
      <c r="D109" s="238"/>
      <c r="E109" s="238"/>
      <c r="F109" s="239"/>
      <c r="G109" s="210"/>
      <c r="H109" s="210"/>
      <c r="I109" s="145">
        <v>0</v>
      </c>
      <c r="J109" s="20"/>
      <c r="K109" s="240">
        <v>9</v>
      </c>
      <c r="L109" s="236"/>
      <c r="M109" s="231"/>
      <c r="N109" s="168"/>
      <c r="O109" s="84"/>
      <c r="P109" s="84"/>
    </row>
    <row r="110" spans="1:16">
      <c r="A110" s="4">
        <v>44540</v>
      </c>
      <c r="B110" s="140">
        <v>852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2"/>
      <c r="M110" s="170"/>
      <c r="N110" s="168"/>
      <c r="O110" s="84"/>
      <c r="P110" s="84"/>
    </row>
    <row r="111" spans="1:16">
      <c r="A111" s="4">
        <v>44541</v>
      </c>
      <c r="B111" s="140">
        <v>550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2"/>
      <c r="M111" s="170"/>
      <c r="N111" s="168"/>
      <c r="O111" s="84"/>
      <c r="P111" s="84"/>
    </row>
    <row r="112" spans="1:16">
      <c r="A112" s="4">
        <v>44542</v>
      </c>
      <c r="B112" s="140">
        <v>470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2"/>
      <c r="M112" s="170"/>
      <c r="N112" s="168"/>
      <c r="O112" s="84"/>
      <c r="P112" s="84"/>
    </row>
    <row r="113" spans="1:16">
      <c r="A113" s="4">
        <v>44543</v>
      </c>
      <c r="B113" s="140">
        <v>414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2"/>
      <c r="M113" s="170"/>
      <c r="N113" s="168"/>
      <c r="O113" s="84"/>
      <c r="P113" s="84"/>
    </row>
    <row r="114" spans="1:16">
      <c r="A114" s="4">
        <v>44544</v>
      </c>
      <c r="B114" s="140">
        <v>379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2"/>
      <c r="M114" s="170"/>
      <c r="N114" s="168"/>
      <c r="O114" s="84"/>
      <c r="P114" s="84"/>
    </row>
    <row r="115" spans="1:16">
      <c r="A115" s="4">
        <v>44545</v>
      </c>
      <c r="B115" s="140">
        <v>357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0</v>
      </c>
      <c r="L115" s="222"/>
      <c r="M115" s="170"/>
      <c r="N115" s="168"/>
      <c r="O115" s="84"/>
      <c r="P115" s="84"/>
    </row>
    <row r="116" spans="1:16">
      <c r="A116" s="4">
        <v>44546</v>
      </c>
      <c r="B116" s="140">
        <v>351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0</v>
      </c>
      <c r="L116" s="222"/>
      <c r="M116" s="170"/>
      <c r="N116" s="168"/>
      <c r="O116" s="84"/>
      <c r="P116" s="84"/>
    </row>
    <row r="117" spans="1:16">
      <c r="A117" s="4">
        <v>44547</v>
      </c>
      <c r="B117" s="140">
        <v>334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2</v>
      </c>
      <c r="L117" s="222"/>
      <c r="M117" s="170"/>
      <c r="N117" s="168"/>
      <c r="O117" s="84"/>
      <c r="P117" s="84"/>
    </row>
    <row r="118" spans="1:16">
      <c r="A118" s="4">
        <v>44548</v>
      </c>
      <c r="B118" s="140">
        <v>339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3</v>
      </c>
      <c r="L118" s="222"/>
      <c r="M118" s="170"/>
      <c r="N118" s="168"/>
      <c r="O118" s="84"/>
      <c r="P118" s="84"/>
    </row>
    <row r="119" spans="1:16">
      <c r="A119" s="4">
        <v>44549</v>
      </c>
      <c r="B119" s="140">
        <v>324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2"/>
      <c r="M119" s="170"/>
      <c r="N119" s="168"/>
      <c r="O119" s="84"/>
      <c r="P119" s="84"/>
    </row>
    <row r="120" spans="1:16">
      <c r="A120" s="4">
        <v>44550</v>
      </c>
      <c r="B120" s="140">
        <v>304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2"/>
      <c r="M120" s="170"/>
      <c r="N120" s="168"/>
      <c r="O120" s="84"/>
      <c r="P120" s="84"/>
    </row>
    <row r="121" spans="1:16">
      <c r="A121" s="4">
        <v>44551</v>
      </c>
      <c r="B121" s="140">
        <v>282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2"/>
      <c r="M121" s="170"/>
      <c r="N121" s="168"/>
      <c r="O121" s="84"/>
      <c r="P121" s="84"/>
    </row>
    <row r="122" spans="1:16">
      <c r="A122" s="4">
        <v>44552</v>
      </c>
      <c r="B122" s="140">
        <v>305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0</v>
      </c>
      <c r="L122" s="222"/>
      <c r="M122" s="170"/>
      <c r="N122" s="168"/>
      <c r="O122" s="84"/>
      <c r="P122" s="84"/>
    </row>
    <row r="123" spans="1:16">
      <c r="A123" s="4">
        <v>44553</v>
      </c>
      <c r="B123" s="140">
        <v>313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2"/>
      <c r="M123" s="170"/>
      <c r="N123" s="168"/>
      <c r="O123" s="84"/>
      <c r="P123" s="84"/>
    </row>
    <row r="124" spans="1:16">
      <c r="A124" s="4">
        <v>44554</v>
      </c>
      <c r="B124" s="140">
        <v>294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4</v>
      </c>
      <c r="L124" s="222"/>
      <c r="M124" s="170"/>
      <c r="N124" s="168"/>
      <c r="O124" s="84"/>
      <c r="P124" s="84"/>
    </row>
    <row r="125" spans="1:16">
      <c r="A125" s="4">
        <v>44555</v>
      </c>
      <c r="B125" s="140">
        <v>281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222"/>
      <c r="M125" s="170"/>
      <c r="N125" s="168"/>
      <c r="O125" s="84"/>
      <c r="P125" s="84"/>
    </row>
    <row r="126" spans="1:16">
      <c r="A126" s="4">
        <v>44556</v>
      </c>
      <c r="B126" s="140">
        <v>215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222"/>
      <c r="M126" s="170"/>
      <c r="N126" s="168"/>
      <c r="O126" s="84"/>
      <c r="P126" s="84"/>
    </row>
    <row r="127" spans="1:16">
      <c r="A127" s="4">
        <v>44557</v>
      </c>
      <c r="B127" s="140">
        <v>371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50</v>
      </c>
      <c r="L127" s="222"/>
      <c r="M127" s="170"/>
      <c r="N127" s="168"/>
      <c r="O127" s="84"/>
      <c r="P127" s="84"/>
    </row>
    <row r="128" spans="1:16">
      <c r="A128" s="4">
        <v>44558</v>
      </c>
      <c r="B128" s="140">
        <v>946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8</v>
      </c>
      <c r="L128" s="222"/>
      <c r="M128" s="170"/>
      <c r="N128" s="168"/>
      <c r="O128" s="84"/>
      <c r="P128" s="84"/>
    </row>
    <row r="129" spans="1:16">
      <c r="A129" s="4">
        <v>44559</v>
      </c>
      <c r="B129" s="140">
        <v>485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2"/>
      <c r="M129" s="170"/>
      <c r="N129" s="168"/>
      <c r="O129" s="84"/>
      <c r="P129" s="84"/>
    </row>
    <row r="130" spans="1:16">
      <c r="A130" s="4">
        <v>44560</v>
      </c>
      <c r="B130" s="140">
        <v>403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2"/>
      <c r="M130" s="170"/>
      <c r="N130" s="168"/>
      <c r="O130" s="84"/>
      <c r="P130" s="84"/>
    </row>
    <row r="131" spans="1:16">
      <c r="A131" s="4">
        <v>44561</v>
      </c>
      <c r="B131" s="140">
        <v>389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2"/>
      <c r="M131" s="170"/>
      <c r="N131" s="168"/>
      <c r="O131" s="84"/>
      <c r="P131" s="84"/>
    </row>
    <row r="132" spans="1:16">
      <c r="A132" s="4">
        <v>44562</v>
      </c>
      <c r="B132" s="140">
        <v>456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222"/>
      <c r="M132" s="170"/>
      <c r="N132" s="168"/>
      <c r="O132" s="84"/>
      <c r="P132" s="84"/>
    </row>
    <row r="133" spans="1:16">
      <c r="A133" s="4">
        <v>44563</v>
      </c>
      <c r="B133" s="140">
        <v>369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0</v>
      </c>
      <c r="L133" s="222"/>
      <c r="M133" s="170"/>
      <c r="N133" s="168"/>
      <c r="O133" s="84"/>
      <c r="P133" s="84"/>
    </row>
    <row r="134" spans="1:16">
      <c r="A134" s="4">
        <v>44564</v>
      </c>
      <c r="B134" s="140">
        <v>384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20</v>
      </c>
      <c r="L134" s="222"/>
      <c r="M134" s="170"/>
      <c r="N134" s="168"/>
      <c r="O134" s="84"/>
      <c r="P134" s="84"/>
    </row>
    <row r="135" spans="1:16">
      <c r="A135" s="4">
        <v>44565</v>
      </c>
      <c r="B135" s="140">
        <v>434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15</v>
      </c>
      <c r="L135" s="222"/>
      <c r="M135" s="230"/>
      <c r="N135" s="168"/>
      <c r="O135" s="84"/>
      <c r="P135" s="84"/>
    </row>
    <row r="136" spans="1:16">
      <c r="A136" s="4">
        <v>44566</v>
      </c>
      <c r="B136" s="140">
        <v>603</v>
      </c>
      <c r="C136" s="146">
        <v>15</v>
      </c>
      <c r="D136" s="146">
        <v>2</v>
      </c>
      <c r="E136" s="146">
        <v>1</v>
      </c>
      <c r="F136" s="146">
        <v>45</v>
      </c>
      <c r="G136" s="146">
        <v>4</v>
      </c>
      <c r="H136" s="146">
        <v>1.6</v>
      </c>
      <c r="I136" s="142">
        <v>0</v>
      </c>
      <c r="J136" s="20"/>
      <c r="K136" s="147">
        <v>0</v>
      </c>
      <c r="L136" s="222" t="s">
        <v>86</v>
      </c>
      <c r="M136" s="232" t="s">
        <v>75</v>
      </c>
      <c r="N136" s="233" t="s">
        <v>87</v>
      </c>
      <c r="O136" s="234" t="s">
        <v>88</v>
      </c>
      <c r="P136" s="234"/>
    </row>
    <row r="137" spans="1:16">
      <c r="A137" s="4">
        <v>44567</v>
      </c>
      <c r="B137" s="140">
        <v>564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2</v>
      </c>
      <c r="L137" s="222"/>
      <c r="M137" s="231"/>
      <c r="N137" s="168"/>
      <c r="O137" s="84"/>
      <c r="P137" s="84"/>
    </row>
    <row r="138" spans="1:16">
      <c r="A138" s="4">
        <v>44568</v>
      </c>
      <c r="B138" s="140">
        <v>426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3</v>
      </c>
      <c r="L138" s="222"/>
      <c r="M138" s="170"/>
      <c r="N138" s="168"/>
      <c r="O138" s="84"/>
      <c r="P138" s="84"/>
    </row>
    <row r="139" spans="1:16">
      <c r="A139" s="4">
        <v>44569</v>
      </c>
      <c r="B139" s="140">
        <v>379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0</v>
      </c>
      <c r="L139" s="222"/>
      <c r="M139" s="170"/>
      <c r="N139" s="168"/>
      <c r="O139" s="84"/>
      <c r="P139" s="84"/>
    </row>
    <row r="140" spans="1:16">
      <c r="A140" s="4">
        <v>44570</v>
      </c>
      <c r="B140" s="140">
        <v>394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2"/>
      <c r="M140" s="170"/>
      <c r="N140" s="168"/>
      <c r="O140" s="84"/>
      <c r="P140" s="84"/>
    </row>
    <row r="141" spans="1:16">
      <c r="A141" s="4">
        <v>44571</v>
      </c>
      <c r="B141" s="140">
        <v>383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6</v>
      </c>
      <c r="L141" s="222"/>
      <c r="M141" s="170"/>
      <c r="N141" s="168"/>
      <c r="O141" s="84"/>
      <c r="P141" s="84"/>
    </row>
    <row r="142" spans="1:16">
      <c r="A142" s="4">
        <v>44572</v>
      </c>
      <c r="B142" s="140">
        <v>327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2"/>
      <c r="M142" s="170"/>
      <c r="N142" s="168"/>
      <c r="O142" s="84"/>
      <c r="P142" s="84"/>
    </row>
    <row r="143" spans="1:16">
      <c r="A143" s="4">
        <v>44573</v>
      </c>
      <c r="B143" s="140">
        <v>306</v>
      </c>
      <c r="C143" s="198"/>
      <c r="D143" s="180"/>
      <c r="E143" s="197"/>
      <c r="F143" s="197"/>
      <c r="G143" s="197"/>
      <c r="H143" s="198"/>
      <c r="I143" s="142">
        <v>0</v>
      </c>
      <c r="J143" s="20"/>
      <c r="K143" s="183">
        <v>0</v>
      </c>
      <c r="L143" s="222"/>
      <c r="M143" s="170"/>
      <c r="N143" s="168"/>
      <c r="O143" s="84"/>
      <c r="P143" s="84"/>
    </row>
    <row r="144" spans="1:16">
      <c r="A144" s="4">
        <v>44574</v>
      </c>
      <c r="B144" s="140">
        <v>290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2"/>
      <c r="M144" s="170"/>
      <c r="N144" s="168"/>
      <c r="O144" s="84"/>
      <c r="P144" s="84"/>
    </row>
    <row r="145" spans="1:16">
      <c r="A145" s="4">
        <v>44575</v>
      </c>
      <c r="B145" s="140">
        <v>301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2"/>
      <c r="M145" s="170"/>
      <c r="N145" s="168"/>
      <c r="O145" s="84"/>
      <c r="P145" s="84"/>
    </row>
    <row r="146" spans="1:16">
      <c r="A146" s="4">
        <v>44576</v>
      </c>
      <c r="B146" s="140">
        <v>294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222"/>
      <c r="M146" s="170"/>
      <c r="N146" s="168"/>
      <c r="O146" s="84"/>
      <c r="P146" s="84"/>
    </row>
    <row r="147" spans="1:16">
      <c r="A147" s="4">
        <v>44577</v>
      </c>
      <c r="B147" s="140">
        <v>361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222"/>
      <c r="M147" s="170"/>
      <c r="N147" s="168"/>
      <c r="O147" s="84"/>
      <c r="P147" s="84"/>
    </row>
    <row r="148" spans="1:16">
      <c r="A148" s="4">
        <v>44578</v>
      </c>
      <c r="B148" s="140">
        <v>293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15</v>
      </c>
      <c r="L148" s="222"/>
      <c r="M148" s="170"/>
      <c r="N148" s="168"/>
      <c r="O148" s="84"/>
      <c r="P148" s="84"/>
    </row>
    <row r="149" spans="1:16">
      <c r="A149" s="4">
        <v>44579</v>
      </c>
      <c r="B149" s="140">
        <v>287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0</v>
      </c>
      <c r="L149" s="222"/>
      <c r="M149" s="170"/>
      <c r="N149" s="168"/>
      <c r="O149" s="84"/>
      <c r="P149" s="84"/>
    </row>
    <row r="150" spans="1:16">
      <c r="A150" s="4">
        <v>44580</v>
      </c>
      <c r="B150" s="140">
        <v>318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18</v>
      </c>
      <c r="L150" s="222"/>
      <c r="M150" s="170"/>
      <c r="N150" s="168"/>
      <c r="O150" s="84"/>
      <c r="P150" s="84"/>
    </row>
    <row r="151" spans="1:16">
      <c r="A151" s="4">
        <v>44581</v>
      </c>
      <c r="B151" s="140">
        <v>1256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56</v>
      </c>
      <c r="L151" s="222"/>
      <c r="M151" s="170"/>
      <c r="N151" s="168"/>
      <c r="O151" s="84"/>
      <c r="P151" s="84"/>
    </row>
    <row r="152" spans="1:16">
      <c r="A152" s="4">
        <v>44582</v>
      </c>
      <c r="B152" s="140">
        <v>1229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8</v>
      </c>
      <c r="L152" s="222"/>
      <c r="M152" s="170"/>
      <c r="N152" s="167"/>
      <c r="O152" s="84"/>
      <c r="P152" s="84"/>
    </row>
    <row r="153" spans="1:16">
      <c r="A153" s="4">
        <v>44583</v>
      </c>
      <c r="B153" s="140">
        <v>847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0</v>
      </c>
      <c r="L153" s="222"/>
      <c r="M153" s="170"/>
      <c r="N153" s="168"/>
      <c r="O153" s="84"/>
      <c r="P153" s="84"/>
    </row>
    <row r="154" spans="1:16">
      <c r="A154" s="4">
        <v>44584</v>
      </c>
      <c r="B154" s="140">
        <v>524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222"/>
      <c r="M154" s="170"/>
      <c r="N154" s="168"/>
      <c r="O154" s="84"/>
      <c r="P154" s="84"/>
    </row>
    <row r="155" spans="1:16">
      <c r="A155" s="4">
        <v>44585</v>
      </c>
      <c r="B155" s="140">
        <v>486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6</v>
      </c>
      <c r="L155" s="222"/>
      <c r="M155" s="170"/>
      <c r="N155" s="168"/>
      <c r="O155" s="84"/>
      <c r="P155" s="84"/>
    </row>
    <row r="156" spans="1:16">
      <c r="A156" s="4">
        <v>44586</v>
      </c>
      <c r="B156" s="140">
        <v>439</v>
      </c>
      <c r="C156" s="205"/>
      <c r="D156" s="186"/>
      <c r="E156" s="186"/>
      <c r="F156" s="186"/>
      <c r="G156" s="186"/>
      <c r="H156" s="187"/>
      <c r="I156" s="142">
        <v>0</v>
      </c>
      <c r="J156" s="218"/>
      <c r="K156" s="183">
        <v>0</v>
      </c>
      <c r="L156" s="222"/>
      <c r="M156" s="170"/>
      <c r="N156" s="168"/>
      <c r="O156" s="84"/>
      <c r="P156" s="84"/>
    </row>
    <row r="157" spans="1:16">
      <c r="A157" s="4">
        <v>44587</v>
      </c>
      <c r="B157" s="140">
        <v>498</v>
      </c>
      <c r="C157" s="45"/>
      <c r="D157" s="45"/>
      <c r="E157" s="45"/>
      <c r="F157" s="45"/>
      <c r="G157" s="45"/>
      <c r="H157" s="45"/>
      <c r="I157" s="142">
        <v>0</v>
      </c>
      <c r="J157" s="216"/>
      <c r="K157" s="147">
        <v>9</v>
      </c>
      <c r="L157" s="222"/>
      <c r="M157" s="170"/>
      <c r="N157" s="168"/>
      <c r="O157" s="84"/>
      <c r="P157" s="84"/>
    </row>
    <row r="158" spans="1:16">
      <c r="A158" s="4">
        <v>44588</v>
      </c>
      <c r="B158" s="140">
        <v>418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2"/>
      <c r="M158" s="170"/>
      <c r="N158" s="168"/>
      <c r="O158" s="84"/>
      <c r="P158" s="84"/>
    </row>
    <row r="159" spans="1:16">
      <c r="A159" s="4">
        <v>44589</v>
      </c>
      <c r="B159" s="140">
        <v>594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2"/>
      <c r="M159" s="170"/>
      <c r="N159" s="168"/>
      <c r="O159" s="84"/>
      <c r="P159" s="84"/>
    </row>
    <row r="160" spans="1:16">
      <c r="A160" s="4">
        <v>44590</v>
      </c>
      <c r="B160" s="140">
        <v>528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2"/>
      <c r="M160" s="170"/>
      <c r="N160" s="168"/>
      <c r="O160" s="84"/>
      <c r="P160" s="84"/>
    </row>
    <row r="161" spans="1:16">
      <c r="A161" s="4">
        <v>44591</v>
      </c>
      <c r="B161" s="140">
        <v>431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222"/>
      <c r="M161" s="170"/>
      <c r="N161" s="168"/>
      <c r="O161" s="84"/>
      <c r="P161" s="84"/>
    </row>
    <row r="162" spans="1:16">
      <c r="A162" s="4">
        <v>44592</v>
      </c>
      <c r="B162" s="140">
        <v>389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222"/>
      <c r="M162" s="170"/>
      <c r="N162" s="168"/>
      <c r="O162" s="84"/>
      <c r="P162" s="84"/>
    </row>
    <row r="163" spans="1:16">
      <c r="A163" s="4">
        <v>44593</v>
      </c>
      <c r="B163" s="140">
        <v>384</v>
      </c>
      <c r="C163" s="45"/>
      <c r="D163" s="45"/>
      <c r="E163" s="45"/>
      <c r="F163" s="45"/>
      <c r="G163" s="45"/>
      <c r="H163" s="45"/>
      <c r="I163" s="142">
        <v>0</v>
      </c>
      <c r="J163" s="242"/>
      <c r="K163" s="241">
        <v>8</v>
      </c>
      <c r="L163" s="235"/>
      <c r="M163" s="230"/>
      <c r="N163" s="168"/>
      <c r="O163" s="84"/>
      <c r="P163" s="84"/>
    </row>
    <row r="164" spans="1:16">
      <c r="A164" s="4">
        <v>44594</v>
      </c>
      <c r="B164" s="140">
        <v>671</v>
      </c>
      <c r="C164" s="146">
        <v>6</v>
      </c>
      <c r="D164" s="146">
        <v>19</v>
      </c>
      <c r="E164" s="146">
        <v>2</v>
      </c>
      <c r="F164" s="146">
        <v>17</v>
      </c>
      <c r="G164" s="146">
        <v>2.8</v>
      </c>
      <c r="H164" s="146">
        <v>2.2000000000000002</v>
      </c>
      <c r="I164" s="142">
        <v>0</v>
      </c>
      <c r="J164" s="243"/>
      <c r="K164" s="148">
        <v>46</v>
      </c>
      <c r="L164" s="88"/>
      <c r="M164" s="232" t="s">
        <v>89</v>
      </c>
      <c r="N164" s="233" t="s">
        <v>90</v>
      </c>
      <c r="O164" s="234" t="s">
        <v>91</v>
      </c>
      <c r="P164" s="234"/>
    </row>
    <row r="165" spans="1:16">
      <c r="A165" s="4">
        <v>44595</v>
      </c>
      <c r="B165" s="140">
        <v>1913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74">
        <v>50</v>
      </c>
      <c r="L165" s="236"/>
      <c r="M165" s="231"/>
      <c r="N165" s="168"/>
      <c r="O165" s="84"/>
      <c r="P165" s="84"/>
    </row>
    <row r="166" spans="1:16">
      <c r="A166" s="4">
        <v>44596</v>
      </c>
      <c r="B166" s="140">
        <v>1610</v>
      </c>
      <c r="C166" s="194"/>
      <c r="D166" s="194"/>
      <c r="E166" s="194"/>
      <c r="F166" s="194"/>
      <c r="G166" s="193"/>
      <c r="H166" s="194"/>
      <c r="I166" s="142">
        <v>0</v>
      </c>
      <c r="J166" s="20"/>
      <c r="K166" s="148">
        <v>7</v>
      </c>
      <c r="L166" s="222"/>
      <c r="M166" s="170"/>
      <c r="N166" s="168"/>
      <c r="O166" s="84"/>
      <c r="P166" s="84"/>
    </row>
    <row r="167" spans="1:16">
      <c r="A167" s="4">
        <v>44597</v>
      </c>
      <c r="B167" s="140">
        <v>889</v>
      </c>
      <c r="C167" s="197"/>
      <c r="D167" s="198"/>
      <c r="E167" s="179"/>
      <c r="F167" s="180"/>
      <c r="G167" s="180"/>
      <c r="H167" s="210"/>
      <c r="I167" s="142">
        <v>0</v>
      </c>
      <c r="J167" s="20"/>
      <c r="K167" s="148">
        <v>0</v>
      </c>
      <c r="L167" s="222"/>
      <c r="M167" s="170"/>
      <c r="N167" s="168"/>
      <c r="O167" s="84"/>
      <c r="P167" s="84"/>
    </row>
    <row r="168" spans="1:16">
      <c r="A168" s="4">
        <v>44598</v>
      </c>
      <c r="B168" s="140">
        <v>727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9</v>
      </c>
      <c r="L168" s="222"/>
      <c r="M168" s="170"/>
      <c r="N168" s="168"/>
      <c r="O168" s="84"/>
      <c r="P168" s="84"/>
    </row>
    <row r="169" spans="1:16">
      <c r="A169" s="4">
        <v>44599</v>
      </c>
      <c r="B169" s="140">
        <v>620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2"/>
      <c r="M169" s="170"/>
      <c r="N169" s="168"/>
      <c r="O169" s="84"/>
      <c r="P169" s="84"/>
    </row>
    <row r="170" spans="1:16">
      <c r="A170" s="4">
        <v>44600</v>
      </c>
      <c r="B170" s="140">
        <v>550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5</v>
      </c>
      <c r="L170" s="222"/>
      <c r="M170" s="170"/>
      <c r="N170" s="168"/>
      <c r="O170" s="84"/>
      <c r="P170" s="84"/>
    </row>
    <row r="171" spans="1:16">
      <c r="A171" s="4">
        <v>44601</v>
      </c>
      <c r="B171" s="140">
        <v>488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222"/>
      <c r="M171" s="170"/>
      <c r="N171" s="168"/>
      <c r="O171" s="84"/>
      <c r="P171" s="84"/>
    </row>
    <row r="172" spans="1:16">
      <c r="A172" s="4">
        <v>44602</v>
      </c>
      <c r="B172" s="140">
        <v>444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222"/>
      <c r="M172" s="170"/>
      <c r="N172" s="168"/>
      <c r="O172" s="84"/>
      <c r="P172" s="84"/>
    </row>
    <row r="173" spans="1:16">
      <c r="A173" s="4">
        <v>44603</v>
      </c>
      <c r="B173" s="140">
        <v>429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 cm="1">
        <f t="array" aca="1" ref="K173" ca="1">K173:K289</f>
        <v>0</v>
      </c>
      <c r="L173" s="222"/>
      <c r="M173" s="170"/>
      <c r="N173" s="168"/>
      <c r="O173" s="84"/>
      <c r="P173" s="84"/>
    </row>
    <row r="174" spans="1:16">
      <c r="A174" s="4">
        <v>44604</v>
      </c>
      <c r="B174" s="140">
        <v>414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2</v>
      </c>
      <c r="L174" s="222"/>
      <c r="M174" s="170"/>
      <c r="N174" s="168"/>
      <c r="O174" s="84"/>
      <c r="P174" s="84"/>
    </row>
    <row r="175" spans="1:16">
      <c r="A175" s="4">
        <v>44605</v>
      </c>
      <c r="B175" s="140">
        <v>387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/>
      <c r="L175" s="222"/>
      <c r="M175" s="170"/>
      <c r="N175" s="168"/>
      <c r="O175" s="84"/>
      <c r="P175" s="84"/>
    </row>
    <row r="176" spans="1:16">
      <c r="A176" s="4">
        <v>44606</v>
      </c>
      <c r="B176" s="140">
        <v>377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2"/>
      <c r="M176" s="170"/>
      <c r="N176" s="168"/>
      <c r="O176" s="84"/>
      <c r="P176" s="84"/>
    </row>
    <row r="177" spans="1:16">
      <c r="A177" s="4">
        <v>44607</v>
      </c>
      <c r="B177" s="140">
        <v>382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>
        <v>9</v>
      </c>
      <c r="L177" s="222"/>
      <c r="M177" s="170"/>
      <c r="N177" s="168"/>
      <c r="O177" s="84"/>
      <c r="P177" s="84"/>
    </row>
    <row r="178" spans="1:16">
      <c r="A178" s="4">
        <v>44608</v>
      </c>
      <c r="B178" s="140">
        <v>369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2"/>
      <c r="M178" s="170"/>
      <c r="N178" s="168"/>
      <c r="O178" s="84"/>
      <c r="P178" s="84"/>
    </row>
    <row r="179" spans="1:16">
      <c r="A179" s="4">
        <v>44609</v>
      </c>
      <c r="B179" s="140">
        <v>365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/>
      <c r="L179" s="222"/>
      <c r="M179" s="170"/>
      <c r="N179" s="168"/>
      <c r="O179" s="84"/>
      <c r="P179" s="84"/>
    </row>
    <row r="180" spans="1:16">
      <c r="A180" s="4">
        <v>44610</v>
      </c>
      <c r="B180" s="140">
        <v>375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2"/>
      <c r="M180" s="170"/>
      <c r="N180" s="168"/>
      <c r="O180" s="84"/>
      <c r="P180" s="84"/>
    </row>
    <row r="181" spans="1:16">
      <c r="A181" s="4">
        <v>44611</v>
      </c>
      <c r="B181" s="140">
        <v>355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48">
        <v>12</v>
      </c>
      <c r="L181" s="222"/>
      <c r="M181" s="170"/>
      <c r="N181" s="168"/>
      <c r="O181" s="84"/>
      <c r="P181" s="84"/>
    </row>
    <row r="182" spans="1:16">
      <c r="A182" s="4">
        <v>44612</v>
      </c>
      <c r="B182" s="140">
        <v>338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48"/>
      <c r="L182" s="222"/>
      <c r="M182" s="170"/>
      <c r="N182" s="168"/>
      <c r="O182" s="84"/>
      <c r="P182" s="84"/>
    </row>
    <row r="183" spans="1:16">
      <c r="A183" s="4">
        <v>44613</v>
      </c>
      <c r="B183" s="140">
        <v>330</v>
      </c>
      <c r="C183" s="45"/>
      <c r="D183" s="45"/>
      <c r="E183" s="181"/>
      <c r="F183" s="45"/>
      <c r="G183" s="45"/>
      <c r="H183" s="45"/>
      <c r="I183" s="142">
        <v>0</v>
      </c>
      <c r="J183" s="20"/>
      <c r="K183" s="148">
        <v>4</v>
      </c>
      <c r="L183" s="222"/>
      <c r="M183" s="170"/>
      <c r="N183" s="168"/>
      <c r="O183" s="84"/>
      <c r="P183" s="84"/>
    </row>
    <row r="184" spans="1:16">
      <c r="A184" s="4">
        <v>44614</v>
      </c>
      <c r="B184" s="140">
        <v>329</v>
      </c>
      <c r="C184" s="198"/>
      <c r="D184" s="180"/>
      <c r="E184" s="180"/>
      <c r="F184" s="180"/>
      <c r="G184" s="180"/>
      <c r="H184" s="179"/>
      <c r="I184" s="142">
        <v>0</v>
      </c>
      <c r="J184" s="219"/>
      <c r="K184" s="148">
        <v>2</v>
      </c>
      <c r="L184" s="222"/>
      <c r="M184" s="170"/>
      <c r="N184" s="168"/>
      <c r="O184" s="84"/>
      <c r="P184" s="84"/>
    </row>
    <row r="185" spans="1:16">
      <c r="A185" s="4">
        <v>44615</v>
      </c>
      <c r="B185" s="140">
        <v>1374</v>
      </c>
      <c r="C185" s="45"/>
      <c r="D185" s="45"/>
      <c r="E185" s="182"/>
      <c r="F185" s="45"/>
      <c r="G185" s="45"/>
      <c r="H185" s="45"/>
      <c r="I185" s="142">
        <v>0</v>
      </c>
      <c r="J185" s="20"/>
      <c r="K185" s="148"/>
      <c r="L185" s="222"/>
      <c r="M185" s="170"/>
      <c r="N185" s="168"/>
      <c r="O185" s="84"/>
      <c r="P185" s="84"/>
    </row>
    <row r="186" spans="1:16">
      <c r="A186" s="4">
        <v>44616</v>
      </c>
      <c r="B186" s="140">
        <v>2171</v>
      </c>
      <c r="C186" s="45"/>
      <c r="D186" s="45"/>
      <c r="E186" s="45"/>
      <c r="F186" s="45"/>
      <c r="G186" s="45"/>
      <c r="H186" s="45"/>
      <c r="I186" s="143">
        <v>0</v>
      </c>
      <c r="J186" s="20"/>
      <c r="K186" s="148">
        <v>10</v>
      </c>
      <c r="L186" s="222"/>
      <c r="M186" s="170"/>
      <c r="N186" s="168"/>
      <c r="O186" s="84"/>
      <c r="P186" s="84"/>
    </row>
    <row r="187" spans="1:16">
      <c r="A187" s="4">
        <v>44617</v>
      </c>
      <c r="B187" s="140">
        <v>1812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2"/>
      <c r="M187" s="170"/>
      <c r="N187" s="168"/>
      <c r="O187" s="84"/>
      <c r="P187" s="84"/>
    </row>
    <row r="188" spans="1:16">
      <c r="A188" s="4">
        <v>44618</v>
      </c>
      <c r="B188" s="140">
        <v>1873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2"/>
      <c r="M188" s="170"/>
      <c r="N188" s="168"/>
      <c r="O188" s="84"/>
      <c r="P188" s="84"/>
    </row>
    <row r="189" spans="1:16">
      <c r="A189" s="4">
        <v>44619</v>
      </c>
      <c r="B189" s="140">
        <v>2034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2"/>
      <c r="M189" s="170"/>
      <c r="N189" s="168"/>
      <c r="O189" s="84"/>
      <c r="P189" s="84"/>
    </row>
    <row r="190" spans="1:16">
      <c r="A190" s="4">
        <v>44620</v>
      </c>
      <c r="B190" s="140">
        <v>1933</v>
      </c>
      <c r="C190" s="45"/>
      <c r="D190" s="45"/>
      <c r="E190" s="45"/>
      <c r="F190" s="45"/>
      <c r="G190" s="45"/>
      <c r="H190" s="45"/>
      <c r="I190" s="142">
        <v>0</v>
      </c>
      <c r="J190" s="20"/>
      <c r="K190" s="148"/>
      <c r="L190" s="222"/>
      <c r="M190" s="170"/>
      <c r="N190" s="168"/>
      <c r="O190" s="84"/>
      <c r="P190" s="84"/>
    </row>
    <row r="191" spans="1:16">
      <c r="A191" s="4">
        <v>44621</v>
      </c>
      <c r="B191" s="140">
        <v>0</v>
      </c>
      <c r="C191" s="45"/>
      <c r="D191" s="45"/>
      <c r="E191" s="45"/>
      <c r="F191" s="45"/>
      <c r="G191" s="45"/>
      <c r="H191" s="45"/>
      <c r="I191" s="142">
        <v>0</v>
      </c>
      <c r="J191" s="20"/>
      <c r="K191" s="148"/>
      <c r="L191" s="222"/>
      <c r="M191" s="170"/>
      <c r="N191" s="168"/>
      <c r="O191" s="84"/>
      <c r="P191" s="84"/>
    </row>
    <row r="192" spans="1:16">
      <c r="A192" s="4">
        <v>44622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20"/>
      <c r="K192" s="148"/>
      <c r="L192" s="222"/>
      <c r="M192" s="170"/>
      <c r="N192" s="168"/>
      <c r="O192" s="84"/>
      <c r="P192" s="84"/>
    </row>
    <row r="193" spans="1:16">
      <c r="A193" s="4">
        <v>44623</v>
      </c>
      <c r="B193" s="140">
        <v>0</v>
      </c>
      <c r="C193" s="198"/>
      <c r="D193" s="180"/>
      <c r="E193" s="180"/>
      <c r="F193" s="180"/>
      <c r="G193" s="197"/>
      <c r="H193" s="198"/>
      <c r="I193" s="142">
        <v>0</v>
      </c>
      <c r="J193" s="155"/>
      <c r="K193" s="148"/>
      <c r="L193" s="222"/>
      <c r="M193" s="170"/>
      <c r="N193" s="168"/>
      <c r="O193" s="84"/>
      <c r="P193" s="84"/>
    </row>
    <row r="194" spans="1:16">
      <c r="A194" s="4">
        <v>44624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16"/>
      <c r="K194" s="148"/>
      <c r="L194" s="222"/>
      <c r="M194" s="170"/>
      <c r="N194" s="168"/>
      <c r="O194" s="84"/>
      <c r="P194" s="84"/>
    </row>
    <row r="195" spans="1:16">
      <c r="A195" s="4">
        <v>44625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/>
      <c r="L195" s="222"/>
      <c r="M195" s="170"/>
      <c r="N195" s="168"/>
      <c r="O195" s="84"/>
      <c r="P195" s="84"/>
    </row>
    <row r="196" spans="1:16">
      <c r="A196" s="4">
        <v>44626</v>
      </c>
      <c r="B196" s="140">
        <v>0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>
        <v>70</v>
      </c>
      <c r="L196" s="222"/>
      <c r="M196" s="170"/>
      <c r="N196" s="168"/>
      <c r="O196" s="84"/>
      <c r="P196" s="84"/>
    </row>
    <row r="197" spans="1:16">
      <c r="A197" s="4">
        <v>44627</v>
      </c>
      <c r="B197" s="140">
        <v>0</v>
      </c>
      <c r="C197" s="45"/>
      <c r="D197" s="45"/>
      <c r="E197" s="45"/>
      <c r="F197" s="45"/>
      <c r="G197" s="45"/>
      <c r="H197" s="45"/>
      <c r="I197" s="142">
        <v>0</v>
      </c>
      <c r="J197" s="20"/>
      <c r="K197" s="148">
        <v>40</v>
      </c>
      <c r="L197" s="222"/>
      <c r="M197" s="170"/>
      <c r="N197" s="168"/>
      <c r="O197" s="84"/>
      <c r="P197" s="84"/>
    </row>
    <row r="198" spans="1:16">
      <c r="A198" s="4">
        <v>44628</v>
      </c>
      <c r="B198" s="140">
        <v>3446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2"/>
      <c r="M198" s="170"/>
      <c r="N198" s="168"/>
      <c r="O198" s="84"/>
      <c r="P198" s="84"/>
    </row>
    <row r="199" spans="1:16">
      <c r="A199" s="4">
        <v>44629</v>
      </c>
      <c r="B199" s="140">
        <v>1990</v>
      </c>
      <c r="C199" s="146">
        <v>5</v>
      </c>
      <c r="D199" s="146">
        <v>200</v>
      </c>
      <c r="E199" s="146" t="s">
        <v>29</v>
      </c>
      <c r="F199" s="146">
        <v>41</v>
      </c>
      <c r="G199" s="146">
        <v>1.4</v>
      </c>
      <c r="H199" s="146">
        <v>0.94</v>
      </c>
      <c r="I199" s="142">
        <v>0</v>
      </c>
      <c r="J199" s="20"/>
      <c r="K199" s="148">
        <v>10</v>
      </c>
      <c r="L199" s="222" t="s">
        <v>92</v>
      </c>
      <c r="M199" s="170" t="s">
        <v>75</v>
      </c>
      <c r="N199" s="168">
        <v>44629</v>
      </c>
      <c r="O199" s="84">
        <v>44701</v>
      </c>
      <c r="P199" s="84"/>
    </row>
    <row r="200" spans="1:16">
      <c r="A200" s="4">
        <v>44630</v>
      </c>
      <c r="B200" s="140">
        <v>1942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/>
      <c r="L200" s="222"/>
      <c r="M200" s="170"/>
      <c r="N200" s="168"/>
      <c r="O200" s="84"/>
      <c r="P200" s="84"/>
    </row>
    <row r="201" spans="1:16">
      <c r="A201" s="4">
        <v>44631</v>
      </c>
      <c r="B201" s="140">
        <v>1854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>
        <v>9</v>
      </c>
      <c r="L201" s="222"/>
      <c r="M201" s="170"/>
      <c r="N201" s="168"/>
      <c r="O201" s="84"/>
      <c r="P201" s="84"/>
    </row>
    <row r="202" spans="1:16">
      <c r="A202" s="4">
        <v>44632</v>
      </c>
      <c r="B202" s="140">
        <v>1086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 cm="1">
        <f t="array" aca="1" ref="K202" ca="1">K202:K290</f>
        <v>0</v>
      </c>
      <c r="L202" s="222"/>
      <c r="M202" s="170"/>
      <c r="N202" s="168"/>
      <c r="O202" s="84"/>
      <c r="P202" s="84"/>
    </row>
    <row r="203" spans="1:16">
      <c r="A203" s="4">
        <v>44633</v>
      </c>
      <c r="B203" s="140">
        <v>1025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2"/>
      <c r="M203" s="170"/>
      <c r="N203" s="167"/>
      <c r="O203" s="84"/>
      <c r="P203" s="84"/>
    </row>
    <row r="204" spans="1:16">
      <c r="A204" s="4">
        <v>44634</v>
      </c>
      <c r="B204" s="140">
        <v>898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>
        <v>10</v>
      </c>
      <c r="L204" s="222"/>
      <c r="M204" s="170"/>
      <c r="N204" s="168"/>
      <c r="O204" s="84"/>
      <c r="P204" s="84"/>
    </row>
    <row r="205" spans="1:16">
      <c r="A205" s="4">
        <v>44635</v>
      </c>
      <c r="B205" s="140">
        <v>725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/>
      <c r="L205" s="222"/>
      <c r="M205" s="170"/>
      <c r="N205" s="168"/>
      <c r="O205" s="84"/>
      <c r="P205" s="84"/>
    </row>
    <row r="206" spans="1:16">
      <c r="A206" s="4">
        <v>44636</v>
      </c>
      <c r="B206" s="140">
        <v>653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/>
      <c r="L206" s="222"/>
      <c r="M206" s="170"/>
      <c r="N206" s="168"/>
      <c r="O206" s="84"/>
      <c r="P206" s="84"/>
    </row>
    <row r="207" spans="1:16">
      <c r="A207" s="4">
        <v>44637</v>
      </c>
      <c r="B207" s="140">
        <v>618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>
        <v>7</v>
      </c>
      <c r="L207" s="222"/>
      <c r="M207" s="170"/>
      <c r="N207" s="168"/>
      <c r="O207" s="84"/>
      <c r="P207" s="84"/>
    </row>
    <row r="208" spans="1:16">
      <c r="A208" s="4">
        <v>44638</v>
      </c>
      <c r="B208" s="140">
        <v>593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>
        <v>3</v>
      </c>
      <c r="L208" s="222"/>
      <c r="M208" s="170"/>
      <c r="N208" s="167"/>
      <c r="O208" s="84"/>
      <c r="P208" s="84"/>
    </row>
    <row r="209" spans="1:16">
      <c r="A209" s="4">
        <v>44639</v>
      </c>
      <c r="B209" s="140">
        <v>556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2"/>
      <c r="M209" s="170"/>
      <c r="N209" s="168"/>
      <c r="O209" s="84"/>
      <c r="P209" s="84"/>
    </row>
    <row r="210" spans="1:16">
      <c r="A210" s="4">
        <v>44640</v>
      </c>
      <c r="B210" s="140">
        <v>504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2"/>
      <c r="M210" s="170"/>
      <c r="N210" s="168"/>
      <c r="O210" s="84"/>
      <c r="P210" s="84"/>
    </row>
    <row r="211" spans="1:16">
      <c r="A211" s="4">
        <v>44641</v>
      </c>
      <c r="B211" s="140">
        <v>474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2"/>
      <c r="M211" s="170"/>
      <c r="N211" s="168"/>
      <c r="O211" s="84"/>
      <c r="P211" s="84"/>
    </row>
    <row r="212" spans="1:16">
      <c r="A212" s="4">
        <v>44642</v>
      </c>
      <c r="B212" s="140">
        <v>446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/>
      <c r="L212" s="222"/>
      <c r="M212" s="170"/>
      <c r="N212" s="168"/>
      <c r="O212" s="84"/>
      <c r="P212" s="84"/>
    </row>
    <row r="213" spans="1:16">
      <c r="A213" s="4">
        <v>44643</v>
      </c>
      <c r="B213" s="140">
        <v>421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/>
      <c r="L213" s="222"/>
      <c r="M213" s="170"/>
      <c r="N213" s="168"/>
      <c r="O213" s="84"/>
      <c r="P213" s="84"/>
    </row>
    <row r="214" spans="1:16">
      <c r="A214" s="4">
        <v>44644</v>
      </c>
      <c r="B214" s="140">
        <v>579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>
        <v>26</v>
      </c>
      <c r="L214" s="222"/>
      <c r="M214" s="170"/>
      <c r="N214" s="168"/>
      <c r="O214" s="84"/>
      <c r="P214" s="84"/>
    </row>
    <row r="215" spans="1:16">
      <c r="A215" s="4">
        <v>44645</v>
      </c>
      <c r="B215" s="140">
        <v>709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15</v>
      </c>
      <c r="L215" s="222"/>
      <c r="M215" s="170"/>
      <c r="N215" s="168"/>
      <c r="O215" s="84"/>
      <c r="P215" s="84"/>
    </row>
    <row r="216" spans="1:16">
      <c r="A216" s="4">
        <v>44646</v>
      </c>
      <c r="B216" s="140">
        <v>1396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/>
      <c r="L216" s="222"/>
      <c r="M216" s="170"/>
      <c r="N216" s="168"/>
      <c r="O216" s="84"/>
      <c r="P216" s="84"/>
    </row>
    <row r="217" spans="1:16">
      <c r="A217" s="4">
        <v>44647</v>
      </c>
      <c r="B217" s="140">
        <v>1997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85</v>
      </c>
      <c r="L217" s="222"/>
      <c r="M217" s="170"/>
      <c r="N217" s="167"/>
      <c r="O217" s="84"/>
      <c r="P217" s="84"/>
    </row>
    <row r="218" spans="1:16">
      <c r="A218" s="4">
        <v>44648</v>
      </c>
      <c r="B218" s="140">
        <v>1970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>
        <v>100</v>
      </c>
      <c r="L218" s="222"/>
      <c r="M218" s="170"/>
      <c r="N218" s="167"/>
      <c r="O218" s="84"/>
      <c r="P218" s="84"/>
    </row>
    <row r="219" spans="1:16">
      <c r="A219" s="4">
        <v>44649</v>
      </c>
      <c r="B219" s="140">
        <v>2076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>
        <v>200</v>
      </c>
      <c r="L219" s="222"/>
      <c r="M219" s="170"/>
      <c r="N219" s="167"/>
      <c r="O219" s="84"/>
      <c r="P219" s="84"/>
    </row>
    <row r="220" spans="1:16">
      <c r="A220" s="4">
        <v>44650</v>
      </c>
      <c r="B220" s="140">
        <v>1444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2"/>
      <c r="M220" s="170"/>
      <c r="N220" s="167"/>
      <c r="O220" s="84"/>
      <c r="P220" s="84"/>
    </row>
    <row r="221" spans="1:16">
      <c r="A221" s="4">
        <v>44651</v>
      </c>
      <c r="B221" s="140">
        <v>1951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/>
      <c r="L221" s="222"/>
      <c r="M221" s="170"/>
      <c r="N221" s="167"/>
      <c r="O221" s="84"/>
      <c r="P221" s="84"/>
    </row>
    <row r="222" spans="1:16">
      <c r="A222" s="4">
        <v>44652</v>
      </c>
      <c r="B222" s="140">
        <v>2059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/>
      <c r="L222" s="222"/>
      <c r="M222" s="170"/>
      <c r="N222" s="167"/>
      <c r="O222" s="84"/>
      <c r="P222" s="84"/>
    </row>
    <row r="223" spans="1:16">
      <c r="A223" s="4">
        <v>44653</v>
      </c>
      <c r="B223" s="140">
        <v>2050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>
        <v>20</v>
      </c>
      <c r="L223" s="222"/>
      <c r="M223" s="170"/>
      <c r="N223" s="167"/>
      <c r="O223" s="84"/>
      <c r="P223" s="84"/>
    </row>
    <row r="224" spans="1:16">
      <c r="A224" s="4">
        <v>44654</v>
      </c>
      <c r="B224" s="140">
        <v>1940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>
        <v>15</v>
      </c>
      <c r="L224" s="222"/>
      <c r="M224" s="170"/>
      <c r="N224" s="167"/>
      <c r="O224" s="84"/>
      <c r="P224" s="84"/>
    </row>
    <row r="225" spans="1:16">
      <c r="A225" s="4">
        <v>44655</v>
      </c>
      <c r="B225" s="140">
        <v>2004</v>
      </c>
      <c r="C225" s="45"/>
      <c r="D225" s="45"/>
      <c r="E225" s="45"/>
      <c r="F225" s="45"/>
      <c r="G225" s="45"/>
      <c r="H225" s="45"/>
      <c r="I225" s="142">
        <v>0</v>
      </c>
      <c r="J225" s="20"/>
      <c r="K225" s="148"/>
      <c r="L225" s="222"/>
      <c r="M225" s="170"/>
      <c r="N225" s="167"/>
      <c r="O225" s="84"/>
      <c r="P225" s="84"/>
    </row>
    <row r="226" spans="1:16">
      <c r="A226" s="4">
        <v>44656</v>
      </c>
      <c r="B226" s="140">
        <v>2008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/>
      <c r="L226" s="222"/>
      <c r="M226" s="170"/>
      <c r="N226" s="167"/>
      <c r="O226" s="84"/>
      <c r="P226" s="84"/>
    </row>
    <row r="227" spans="1:16">
      <c r="A227" s="4">
        <v>44657</v>
      </c>
      <c r="B227" s="140">
        <v>2027</v>
      </c>
      <c r="C227" s="146">
        <v>6</v>
      </c>
      <c r="D227" s="146">
        <v>920</v>
      </c>
      <c r="E227" s="146" t="s">
        <v>29</v>
      </c>
      <c r="F227" s="146">
        <v>16</v>
      </c>
      <c r="G227" s="146">
        <v>2.2999999999999998</v>
      </c>
      <c r="H227" s="146">
        <v>0.85</v>
      </c>
      <c r="I227" s="142">
        <v>0</v>
      </c>
      <c r="J227" s="20"/>
      <c r="K227" s="148">
        <v>15</v>
      </c>
      <c r="L227" s="222" t="s">
        <v>95</v>
      </c>
      <c r="M227" s="170" t="s">
        <v>75</v>
      </c>
      <c r="N227" s="167">
        <v>44706</v>
      </c>
      <c r="O227" s="84">
        <v>44720</v>
      </c>
      <c r="P227" s="84"/>
    </row>
    <row r="228" spans="1:16">
      <c r="A228" s="4">
        <v>44658</v>
      </c>
      <c r="B228" s="140">
        <v>1430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>
        <v>7</v>
      </c>
      <c r="L228" s="222"/>
      <c r="M228" s="170"/>
      <c r="N228" s="167"/>
      <c r="O228" s="84"/>
      <c r="P228" s="84"/>
    </row>
    <row r="229" spans="1:16">
      <c r="A229" s="4">
        <v>44659</v>
      </c>
      <c r="B229" s="140">
        <v>1053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>
        <v>22</v>
      </c>
      <c r="L229" s="222"/>
      <c r="M229" s="170"/>
      <c r="N229" s="167"/>
      <c r="O229" s="84"/>
      <c r="P229" s="84"/>
    </row>
    <row r="230" spans="1:16">
      <c r="A230" s="4">
        <v>44660</v>
      </c>
      <c r="B230" s="140">
        <v>1360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/>
      <c r="L230" s="222"/>
      <c r="M230" s="170"/>
      <c r="N230" s="167"/>
      <c r="O230" s="84"/>
      <c r="P230" s="84"/>
    </row>
    <row r="231" spans="1:16">
      <c r="A231" s="4">
        <v>44661</v>
      </c>
      <c r="B231" s="140">
        <v>949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2"/>
      <c r="M231" s="170"/>
      <c r="N231" s="167"/>
      <c r="O231" s="84"/>
      <c r="P231" s="84"/>
    </row>
    <row r="232" spans="1:16">
      <c r="A232" s="4">
        <v>44662</v>
      </c>
      <c r="B232" s="140">
        <v>756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10</v>
      </c>
      <c r="L232" s="222"/>
      <c r="M232" s="170"/>
      <c r="N232" s="167"/>
      <c r="O232" s="84"/>
      <c r="P232" s="84"/>
    </row>
    <row r="233" spans="1:16">
      <c r="A233" s="4">
        <v>44663</v>
      </c>
      <c r="B233" s="140">
        <v>626</v>
      </c>
      <c r="C233" s="45"/>
      <c r="D233" s="45"/>
      <c r="E233" s="45"/>
      <c r="F233" s="45"/>
      <c r="G233" s="45"/>
      <c r="H233" s="45"/>
      <c r="I233" s="142">
        <v>0</v>
      </c>
      <c r="J233" s="20"/>
      <c r="K233" s="148"/>
      <c r="L233" s="222"/>
      <c r="M233" s="170"/>
      <c r="N233" s="167"/>
      <c r="O233" s="84"/>
      <c r="P233" s="84"/>
    </row>
    <row r="234" spans="1:16">
      <c r="A234" s="4">
        <v>44664</v>
      </c>
      <c r="B234" s="140">
        <v>698</v>
      </c>
      <c r="C234" s="45"/>
      <c r="D234" s="45"/>
      <c r="E234" s="45"/>
      <c r="F234" s="45"/>
      <c r="G234" s="45"/>
      <c r="H234" s="45"/>
      <c r="I234" s="142">
        <v>0</v>
      </c>
      <c r="J234" s="20"/>
      <c r="K234" s="148">
        <v>5</v>
      </c>
      <c r="L234" s="222"/>
      <c r="M234" s="170"/>
      <c r="N234" s="167"/>
      <c r="O234" s="84"/>
      <c r="P234" s="84"/>
    </row>
    <row r="235" spans="1:16">
      <c r="A235" s="4">
        <v>44665</v>
      </c>
      <c r="B235" s="140">
        <v>788</v>
      </c>
      <c r="C235" s="198"/>
      <c r="D235" s="180"/>
      <c r="E235" s="198"/>
      <c r="F235" s="180"/>
      <c r="G235" s="180"/>
      <c r="H235" s="179"/>
      <c r="I235" s="143">
        <v>0</v>
      </c>
      <c r="J235" s="218"/>
      <c r="K235" s="148">
        <v>12</v>
      </c>
      <c r="L235" s="222"/>
      <c r="M235" s="170"/>
      <c r="N235" s="167"/>
      <c r="O235" s="84"/>
      <c r="P235" s="84"/>
    </row>
    <row r="236" spans="1:16">
      <c r="A236" s="4">
        <v>44666</v>
      </c>
      <c r="B236" s="140">
        <v>696</v>
      </c>
      <c r="C236" s="45"/>
      <c r="D236" s="45"/>
      <c r="E236" s="45"/>
      <c r="F236" s="45"/>
      <c r="G236" s="45"/>
      <c r="H236" s="45"/>
      <c r="I236" s="142">
        <v>0</v>
      </c>
      <c r="J236" s="216"/>
      <c r="K236" s="148">
        <v>4</v>
      </c>
      <c r="L236" s="222"/>
      <c r="M236" s="170"/>
      <c r="N236" s="167"/>
      <c r="O236" s="84"/>
      <c r="P236" s="84"/>
    </row>
    <row r="237" spans="1:16">
      <c r="A237" s="4">
        <v>44667</v>
      </c>
      <c r="B237" s="140">
        <v>612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2"/>
      <c r="M237" s="170"/>
      <c r="N237" s="167"/>
      <c r="O237" s="84"/>
      <c r="P237" s="84"/>
    </row>
    <row r="238" spans="1:16">
      <c r="A238" s="4">
        <v>44668</v>
      </c>
      <c r="B238" s="140">
        <v>617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2"/>
      <c r="M238" s="170"/>
      <c r="N238" s="167"/>
      <c r="O238" s="84"/>
      <c r="P238" s="84"/>
    </row>
    <row r="239" spans="1:16">
      <c r="A239" s="4">
        <v>44669</v>
      </c>
      <c r="B239" s="140">
        <v>546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2"/>
      <c r="M239" s="170"/>
      <c r="N239" s="167"/>
      <c r="O239" s="84"/>
      <c r="P239" s="84"/>
    </row>
    <row r="240" spans="1:16">
      <c r="A240" s="4">
        <v>44670</v>
      </c>
      <c r="B240" s="140">
        <v>501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2"/>
      <c r="M240" s="170"/>
      <c r="N240" s="168"/>
      <c r="O240" s="84"/>
      <c r="P240" s="84"/>
    </row>
    <row r="241" spans="1:16">
      <c r="A241" s="4">
        <v>44671</v>
      </c>
      <c r="B241" s="140">
        <v>472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2"/>
      <c r="M241" s="170"/>
      <c r="N241" s="168"/>
      <c r="O241" s="84"/>
      <c r="P241" s="84"/>
    </row>
    <row r="242" spans="1:16">
      <c r="A242" s="4">
        <v>44672</v>
      </c>
      <c r="B242" s="140">
        <v>435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/>
      <c r="L242" s="222"/>
      <c r="M242" s="170"/>
      <c r="N242" s="168"/>
      <c r="O242" s="84"/>
      <c r="P242" s="84"/>
    </row>
    <row r="243" spans="1:16">
      <c r="A243" s="4">
        <v>44673</v>
      </c>
      <c r="B243" s="140">
        <v>657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2"/>
      <c r="M243" s="170"/>
      <c r="N243" s="168"/>
      <c r="O243" s="84"/>
      <c r="P243" s="84"/>
    </row>
    <row r="244" spans="1:16">
      <c r="A244" s="4">
        <v>44674</v>
      </c>
      <c r="B244" s="140">
        <v>925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30</v>
      </c>
      <c r="L244" s="222"/>
      <c r="M244" s="170"/>
      <c r="N244" s="168"/>
      <c r="O244" s="84"/>
      <c r="P244" s="84"/>
    </row>
    <row r="245" spans="1:16">
      <c r="A245" s="4">
        <v>44675</v>
      </c>
      <c r="B245" s="140">
        <v>879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/>
      <c r="L245" s="222"/>
      <c r="M245" s="170"/>
      <c r="N245" s="167"/>
      <c r="O245" s="84"/>
      <c r="P245" s="84"/>
    </row>
    <row r="246" spans="1:16">
      <c r="A246" s="4">
        <v>44676</v>
      </c>
      <c r="B246" s="140">
        <v>680</v>
      </c>
      <c r="C246" s="45"/>
      <c r="D246" s="45"/>
      <c r="E246" s="45"/>
      <c r="F246" s="45"/>
      <c r="G246" s="45"/>
      <c r="H246" s="45"/>
      <c r="I246" s="142">
        <v>0</v>
      </c>
      <c r="J246" s="20"/>
      <c r="K246" s="148">
        <v>10</v>
      </c>
      <c r="L246" s="222"/>
      <c r="M246" s="170"/>
      <c r="N246" s="167"/>
      <c r="O246" s="84"/>
      <c r="P246" s="84"/>
    </row>
    <row r="247" spans="1:16">
      <c r="A247" s="4">
        <v>44677</v>
      </c>
      <c r="B247" s="140">
        <v>565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>
        <v>3</v>
      </c>
      <c r="L247" s="222"/>
      <c r="M247" s="170"/>
      <c r="N247" s="167"/>
      <c r="O247" s="84"/>
      <c r="P247" s="84"/>
    </row>
    <row r="248" spans="1:16">
      <c r="A248" s="4">
        <v>44678</v>
      </c>
      <c r="B248" s="140">
        <v>508</v>
      </c>
      <c r="C248" s="146">
        <v>12</v>
      </c>
      <c r="D248" s="146">
        <v>41</v>
      </c>
      <c r="E248" s="146" t="s">
        <v>29</v>
      </c>
      <c r="F248" s="146">
        <v>36</v>
      </c>
      <c r="G248" s="146">
        <v>5.3</v>
      </c>
      <c r="H248" s="146">
        <v>0.73</v>
      </c>
      <c r="I248" s="142">
        <v>0</v>
      </c>
      <c r="J248" s="20"/>
      <c r="K248" s="148"/>
      <c r="L248" s="222" t="s">
        <v>93</v>
      </c>
      <c r="M248" s="170" t="s">
        <v>75</v>
      </c>
      <c r="N248" s="167">
        <v>44720</v>
      </c>
      <c r="O248" s="84">
        <v>44720</v>
      </c>
      <c r="P248" s="84"/>
    </row>
    <row r="249" spans="1:16">
      <c r="A249" s="4">
        <v>44679</v>
      </c>
      <c r="B249" s="140">
        <v>487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/>
      <c r="L249" s="222"/>
      <c r="M249" s="170"/>
      <c r="N249" s="167"/>
      <c r="O249" s="84"/>
      <c r="P249" s="84"/>
    </row>
    <row r="250" spans="1:16">
      <c r="A250" s="4">
        <v>44680</v>
      </c>
      <c r="B250" s="140">
        <v>484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8</v>
      </c>
      <c r="L250" s="222"/>
      <c r="M250" s="170"/>
      <c r="N250" s="167"/>
      <c r="O250" s="84"/>
      <c r="P250" s="84"/>
    </row>
    <row r="251" spans="1:16">
      <c r="A251" s="4">
        <v>44681</v>
      </c>
      <c r="B251" s="140">
        <v>459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>
        <v>3</v>
      </c>
      <c r="L251" s="222"/>
      <c r="M251" s="170"/>
      <c r="N251" s="167"/>
      <c r="O251" s="84"/>
      <c r="P251" s="84"/>
    </row>
    <row r="252" spans="1:16">
      <c r="A252" s="4">
        <v>44682</v>
      </c>
      <c r="B252" s="140">
        <v>729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20</v>
      </c>
      <c r="L252" s="222"/>
      <c r="M252" s="170"/>
      <c r="N252" s="167"/>
      <c r="O252" s="84"/>
      <c r="P252" s="84"/>
    </row>
    <row r="253" spans="1:16">
      <c r="A253" s="4">
        <v>44683</v>
      </c>
      <c r="B253" s="140">
        <v>750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2"/>
      <c r="M253" s="170"/>
      <c r="N253" s="167"/>
      <c r="O253" s="84"/>
      <c r="P253" s="84"/>
    </row>
    <row r="254" spans="1:16">
      <c r="A254" s="4">
        <v>44684</v>
      </c>
      <c r="B254" s="140">
        <v>667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>
        <v>7</v>
      </c>
      <c r="L254" s="222"/>
      <c r="M254" s="170"/>
      <c r="N254" s="167"/>
      <c r="O254" s="84"/>
      <c r="P254" s="84"/>
    </row>
    <row r="255" spans="1:16">
      <c r="A255" s="4">
        <v>44685</v>
      </c>
      <c r="B255" s="140">
        <v>648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2"/>
      <c r="M255" s="170"/>
      <c r="N255" s="167"/>
      <c r="O255" s="84"/>
      <c r="P255" s="84"/>
    </row>
    <row r="256" spans="1:16">
      <c r="A256" s="4">
        <v>44686</v>
      </c>
      <c r="B256" s="140">
        <v>548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2"/>
      <c r="M256" s="170"/>
      <c r="N256" s="167"/>
      <c r="O256" s="84"/>
      <c r="P256" s="84"/>
    </row>
    <row r="257" spans="1:16">
      <c r="A257" s="4">
        <v>44687</v>
      </c>
      <c r="B257" s="140">
        <v>590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2"/>
      <c r="M257" s="170"/>
      <c r="N257" s="167"/>
      <c r="O257" s="84"/>
      <c r="P257" s="84"/>
    </row>
    <row r="258" spans="1:16">
      <c r="A258" s="4">
        <v>44688</v>
      </c>
      <c r="B258" s="140">
        <v>699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2"/>
      <c r="M258" s="170"/>
      <c r="N258" s="167"/>
      <c r="O258" s="84"/>
      <c r="P258" s="84"/>
    </row>
    <row r="259" spans="1:16">
      <c r="A259" s="4">
        <v>44689</v>
      </c>
      <c r="B259" s="140">
        <v>1049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2"/>
      <c r="M259" s="170"/>
      <c r="N259" s="167"/>
      <c r="O259" s="84"/>
      <c r="P259" s="84"/>
    </row>
    <row r="260" spans="1:16">
      <c r="A260" s="4">
        <v>44690</v>
      </c>
      <c r="B260" s="140">
        <v>643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2"/>
      <c r="M260" s="170"/>
      <c r="N260" s="167"/>
      <c r="O260" s="84"/>
      <c r="P260" s="84"/>
    </row>
    <row r="261" spans="1:16">
      <c r="A261" s="4">
        <v>44691</v>
      </c>
      <c r="B261" s="140">
        <v>636</v>
      </c>
      <c r="C261" s="45"/>
      <c r="D261" s="45"/>
      <c r="E261" s="45"/>
      <c r="F261" s="45"/>
      <c r="G261" s="45"/>
      <c r="H261" s="45"/>
      <c r="I261" s="142">
        <v>0</v>
      </c>
      <c r="J261" s="20"/>
      <c r="K261" s="148"/>
      <c r="L261" s="222"/>
      <c r="M261" s="170"/>
      <c r="N261" s="167"/>
      <c r="O261" s="84"/>
      <c r="P261" s="84"/>
    </row>
    <row r="262" spans="1:16">
      <c r="A262" s="4">
        <v>44692</v>
      </c>
      <c r="B262" s="140">
        <v>630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/>
      <c r="L262" s="222"/>
      <c r="M262" s="170"/>
      <c r="N262" s="167"/>
      <c r="O262" s="84"/>
      <c r="P262" s="84"/>
    </row>
    <row r="263" spans="1:16">
      <c r="A263" s="4">
        <v>44693</v>
      </c>
      <c r="B263" s="140">
        <v>701</v>
      </c>
      <c r="C263" s="197"/>
      <c r="D263" s="197"/>
      <c r="E263" s="197"/>
      <c r="F263" s="180"/>
      <c r="G263" s="180"/>
      <c r="H263" s="179"/>
      <c r="I263" s="142">
        <v>0</v>
      </c>
      <c r="J263" s="20"/>
      <c r="K263" s="148">
        <v>6</v>
      </c>
      <c r="L263" s="222"/>
      <c r="M263" s="170"/>
      <c r="N263" s="167"/>
      <c r="O263" s="84"/>
      <c r="P263" s="84"/>
    </row>
    <row r="264" spans="1:16">
      <c r="A264" s="4">
        <v>44694</v>
      </c>
      <c r="B264" s="140">
        <v>617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</v>
      </c>
      <c r="L264" s="222"/>
      <c r="M264" s="170"/>
      <c r="N264" s="167"/>
      <c r="O264" s="84"/>
      <c r="P264" s="84"/>
    </row>
    <row r="265" spans="1:16">
      <c r="A265" s="4">
        <v>44695</v>
      </c>
      <c r="B265" s="140">
        <v>1000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>
        <v>13</v>
      </c>
      <c r="L265" s="222"/>
      <c r="M265" s="170"/>
      <c r="N265" s="167"/>
      <c r="O265" s="84"/>
      <c r="P265" s="84"/>
    </row>
    <row r="266" spans="1:16">
      <c r="A266" s="4">
        <v>44696</v>
      </c>
      <c r="B266" s="140">
        <v>1557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>
        <v>28</v>
      </c>
      <c r="L266" s="222"/>
      <c r="M266" s="170"/>
      <c r="N266" s="167"/>
      <c r="O266" s="84"/>
      <c r="P266" s="84"/>
    </row>
    <row r="267" spans="1:16">
      <c r="A267" s="4">
        <v>44697</v>
      </c>
      <c r="B267" s="140">
        <v>886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2"/>
      <c r="M267" s="170"/>
      <c r="N267" s="167"/>
      <c r="O267" s="84"/>
      <c r="P267" s="84"/>
    </row>
    <row r="268" spans="1:16">
      <c r="A268" s="4">
        <v>44698</v>
      </c>
      <c r="B268" s="140">
        <v>690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2"/>
      <c r="M268" s="170"/>
      <c r="N268" s="167"/>
      <c r="O268" s="84"/>
      <c r="P268" s="84"/>
    </row>
    <row r="269" spans="1:16">
      <c r="A269" s="4">
        <v>44699</v>
      </c>
      <c r="B269" s="140">
        <v>591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/>
      <c r="L269" s="222"/>
      <c r="M269" s="170"/>
      <c r="N269" s="167"/>
      <c r="O269" s="84"/>
      <c r="P269" s="84"/>
    </row>
    <row r="270" spans="1:16">
      <c r="A270" s="4">
        <v>44700</v>
      </c>
      <c r="B270" s="140">
        <v>526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/>
      <c r="L270" s="222"/>
      <c r="M270" s="170"/>
      <c r="N270" s="167"/>
      <c r="O270" s="84"/>
      <c r="P270" s="84"/>
    </row>
    <row r="271" spans="1:16">
      <c r="A271" s="4">
        <v>44701</v>
      </c>
      <c r="B271" s="140">
        <v>508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>
        <v>4</v>
      </c>
      <c r="L271" s="222"/>
      <c r="M271" s="170"/>
      <c r="N271" s="167"/>
      <c r="O271" s="84"/>
      <c r="P271" s="84"/>
    </row>
    <row r="272" spans="1:16">
      <c r="A272" s="4">
        <v>44702</v>
      </c>
      <c r="B272" s="140">
        <v>1808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32</v>
      </c>
      <c r="L272" s="222"/>
      <c r="M272" s="170"/>
      <c r="N272" s="167"/>
      <c r="O272" s="84"/>
      <c r="P272" s="84"/>
    </row>
    <row r="273" spans="1:16">
      <c r="A273" s="4">
        <v>44703</v>
      </c>
      <c r="B273" s="140">
        <v>2018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/>
      <c r="L273" s="222"/>
      <c r="M273" s="170"/>
      <c r="N273" s="167"/>
      <c r="O273" s="84"/>
      <c r="P273" s="84"/>
    </row>
    <row r="274" spans="1:16">
      <c r="A274" s="4">
        <v>44704</v>
      </c>
      <c r="B274" s="140">
        <v>2020</v>
      </c>
      <c r="C274" s="45"/>
      <c r="D274" s="45"/>
      <c r="E274" s="45"/>
      <c r="F274" s="45"/>
      <c r="G274" s="45"/>
      <c r="H274" s="45"/>
      <c r="I274" s="142">
        <v>0</v>
      </c>
      <c r="J274" s="20"/>
      <c r="K274" s="148">
        <v>80</v>
      </c>
      <c r="L274" s="222"/>
      <c r="M274" s="170"/>
      <c r="N274" s="167"/>
      <c r="O274" s="84"/>
      <c r="P274" s="84"/>
    </row>
    <row r="275" spans="1:16">
      <c r="A275" s="4">
        <v>44705</v>
      </c>
      <c r="B275" s="140">
        <v>1918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20</v>
      </c>
      <c r="L275" s="222"/>
      <c r="M275" s="170"/>
      <c r="N275" s="167"/>
      <c r="O275" s="84"/>
      <c r="P275" s="84"/>
    </row>
    <row r="276" spans="1:16">
      <c r="A276" s="4">
        <v>44706</v>
      </c>
      <c r="B276" s="140">
        <v>1828</v>
      </c>
      <c r="C276" s="146">
        <v>5</v>
      </c>
      <c r="D276" s="146">
        <v>2400</v>
      </c>
      <c r="E276" s="244" t="s">
        <v>29</v>
      </c>
      <c r="F276" s="146">
        <v>18</v>
      </c>
      <c r="G276" s="146">
        <v>6.2</v>
      </c>
      <c r="H276" s="146">
        <v>0.73</v>
      </c>
      <c r="I276" s="142">
        <v>0</v>
      </c>
      <c r="J276" s="20"/>
      <c r="K276" s="148">
        <v>23</v>
      </c>
      <c r="L276" s="222" t="s">
        <v>94</v>
      </c>
      <c r="M276" s="170" t="s">
        <v>75</v>
      </c>
      <c r="N276" s="167">
        <v>44733</v>
      </c>
      <c r="O276" s="84">
        <v>44735</v>
      </c>
      <c r="P276" s="84"/>
    </row>
    <row r="277" spans="1:16">
      <c r="A277" s="4">
        <v>44707</v>
      </c>
      <c r="B277" s="140">
        <v>1304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>
        <v>10</v>
      </c>
      <c r="L277" s="222"/>
      <c r="M277" s="170"/>
      <c r="N277" s="167"/>
      <c r="O277" s="84"/>
      <c r="P277" s="84"/>
    </row>
    <row r="278" spans="1:16">
      <c r="A278" s="4">
        <v>44708</v>
      </c>
      <c r="B278" s="140">
        <v>1044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6</v>
      </c>
      <c r="L278" s="222"/>
      <c r="M278" s="170"/>
      <c r="N278" s="167"/>
      <c r="O278" s="84"/>
      <c r="P278" s="84"/>
    </row>
    <row r="279" spans="1:16">
      <c r="A279" s="4">
        <v>44709</v>
      </c>
      <c r="B279" s="140">
        <v>897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2"/>
      <c r="M279" s="170"/>
      <c r="N279" s="167"/>
      <c r="O279" s="84"/>
      <c r="P279" s="84"/>
    </row>
    <row r="280" spans="1:16">
      <c r="A280" s="4">
        <v>44710</v>
      </c>
      <c r="B280" s="140">
        <v>865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>
        <v>8</v>
      </c>
      <c r="L280" s="222"/>
      <c r="M280" s="170"/>
      <c r="N280" s="167"/>
      <c r="O280" s="84"/>
      <c r="P280" s="84"/>
    </row>
    <row r="281" spans="1:16">
      <c r="A281" s="4">
        <v>44711</v>
      </c>
      <c r="B281" s="140">
        <v>691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2"/>
      <c r="M281" s="170"/>
      <c r="N281" s="167"/>
      <c r="O281" s="84"/>
      <c r="P281" s="84"/>
    </row>
    <row r="282" spans="1:16">
      <c r="A282" s="4">
        <v>44712</v>
      </c>
      <c r="B282" s="140">
        <v>605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2"/>
      <c r="M282" s="170"/>
      <c r="N282" s="167"/>
      <c r="O282" s="84"/>
      <c r="P282" s="84"/>
    </row>
    <row r="283" spans="1:16">
      <c r="A283" s="4">
        <v>44713</v>
      </c>
      <c r="B283" s="140">
        <v>546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/>
      <c r="L283" s="222"/>
      <c r="M283" s="170"/>
      <c r="N283" s="167"/>
      <c r="O283" s="84"/>
      <c r="P283" s="84"/>
    </row>
    <row r="284" spans="1:16">
      <c r="A284" s="4">
        <v>44714</v>
      </c>
      <c r="B284" s="140">
        <v>498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2"/>
      <c r="M284" s="170"/>
      <c r="N284" s="167"/>
      <c r="O284" s="84"/>
      <c r="P284" s="84"/>
    </row>
    <row r="285" spans="1:16">
      <c r="A285" s="4">
        <v>44715</v>
      </c>
      <c r="B285" s="140">
        <v>680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>
        <v>15</v>
      </c>
      <c r="L285" s="222"/>
      <c r="M285" s="170"/>
      <c r="N285" s="167"/>
      <c r="O285" s="84"/>
      <c r="P285" s="84"/>
    </row>
    <row r="286" spans="1:16">
      <c r="A286" s="4">
        <v>44716</v>
      </c>
      <c r="B286" s="140">
        <v>679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2"/>
      <c r="M286" s="170"/>
      <c r="N286" s="167"/>
      <c r="O286" s="84"/>
      <c r="P286" s="84"/>
    </row>
    <row r="287" spans="1:16">
      <c r="A287" s="4">
        <v>44717</v>
      </c>
      <c r="B287" s="140">
        <v>578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2"/>
      <c r="M287" s="170"/>
      <c r="N287" s="167"/>
      <c r="O287" s="84"/>
      <c r="P287" s="84"/>
    </row>
    <row r="288" spans="1:16">
      <c r="A288" s="4">
        <v>44718</v>
      </c>
      <c r="B288" s="140">
        <v>505</v>
      </c>
      <c r="C288" s="45"/>
      <c r="D288" s="45"/>
      <c r="E288" s="45"/>
      <c r="F288" s="45"/>
      <c r="G288" s="45"/>
      <c r="H288" s="45"/>
      <c r="I288" s="142">
        <v>0</v>
      </c>
      <c r="J288" s="20"/>
      <c r="K288" s="148"/>
      <c r="L288" s="222"/>
      <c r="M288" s="170"/>
      <c r="N288" s="167"/>
      <c r="O288" s="84"/>
      <c r="P288" s="84"/>
    </row>
    <row r="289" spans="1:16">
      <c r="A289" s="4">
        <v>44719</v>
      </c>
      <c r="B289" s="140">
        <v>453</v>
      </c>
      <c r="C289" s="45"/>
      <c r="D289" s="45"/>
      <c r="E289" s="45"/>
      <c r="F289" s="45"/>
      <c r="G289" s="45"/>
      <c r="H289" s="45"/>
      <c r="I289" s="142">
        <v>0</v>
      </c>
      <c r="J289" s="20"/>
      <c r="K289" s="148"/>
      <c r="L289" s="222"/>
      <c r="M289" s="170"/>
      <c r="N289" s="167"/>
      <c r="O289" s="84"/>
      <c r="P289" s="84"/>
    </row>
    <row r="290" spans="1:16">
      <c r="A290" s="4">
        <v>44720</v>
      </c>
      <c r="B290" s="140">
        <v>436</v>
      </c>
      <c r="C290" s="181"/>
      <c r="D290" s="181"/>
      <c r="E290" s="181"/>
      <c r="F290" s="181"/>
      <c r="G290" s="181"/>
      <c r="H290" s="181"/>
      <c r="I290" s="142">
        <v>0</v>
      </c>
      <c r="J290" s="20"/>
      <c r="K290" s="148"/>
      <c r="L290" s="222"/>
      <c r="M290" s="170"/>
      <c r="N290" s="167"/>
      <c r="O290" s="84"/>
      <c r="P290" s="84"/>
    </row>
    <row r="291" spans="1:16">
      <c r="A291" s="4">
        <v>44721</v>
      </c>
      <c r="B291" s="140">
        <v>415</v>
      </c>
      <c r="C291" s="199"/>
      <c r="D291" s="179"/>
      <c r="E291" s="180"/>
      <c r="F291" s="180"/>
      <c r="G291" s="197"/>
      <c r="H291" s="199"/>
      <c r="I291" s="142">
        <v>0</v>
      </c>
      <c r="J291" s="20"/>
      <c r="K291" s="183"/>
      <c r="L291" s="222"/>
      <c r="M291" s="170"/>
      <c r="N291" s="167"/>
      <c r="O291" s="84"/>
      <c r="P291" s="84"/>
    </row>
    <row r="292" spans="1:16">
      <c r="A292" s="4">
        <v>44722</v>
      </c>
      <c r="B292" s="140">
        <v>398</v>
      </c>
      <c r="C292" s="182"/>
      <c r="D292" s="182"/>
      <c r="E292" s="182"/>
      <c r="F292" s="45"/>
      <c r="G292" s="196"/>
      <c r="H292" s="195"/>
      <c r="I292" s="142">
        <v>0</v>
      </c>
      <c r="J292" s="20"/>
      <c r="K292" s="147"/>
      <c r="L292" s="222"/>
      <c r="M292" s="170"/>
      <c r="N292" s="167"/>
      <c r="O292" s="84"/>
      <c r="P292" s="84"/>
    </row>
    <row r="293" spans="1:16">
      <c r="A293" s="4">
        <v>44723</v>
      </c>
      <c r="B293" s="140">
        <v>401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2"/>
      <c r="M293" s="170"/>
      <c r="N293" s="167"/>
      <c r="O293" s="84"/>
      <c r="P293" s="84"/>
    </row>
    <row r="294" spans="1:16">
      <c r="A294" s="4">
        <v>44724</v>
      </c>
      <c r="B294" s="140">
        <v>403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2"/>
      <c r="M294" s="170"/>
      <c r="N294" s="167"/>
      <c r="O294" s="84"/>
      <c r="P294" s="84"/>
    </row>
    <row r="295" spans="1:16">
      <c r="A295" s="4">
        <v>44725</v>
      </c>
      <c r="B295" s="140">
        <v>398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2"/>
      <c r="M295" s="170"/>
      <c r="N295" s="167"/>
      <c r="O295" s="84"/>
      <c r="P295" s="84"/>
    </row>
    <row r="296" spans="1:16">
      <c r="A296" s="4">
        <v>44726</v>
      </c>
      <c r="B296" s="140">
        <v>381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2"/>
      <c r="M296" s="170"/>
      <c r="N296" s="167"/>
      <c r="O296" s="84"/>
      <c r="P296" s="84"/>
    </row>
    <row r="297" spans="1:16">
      <c r="A297" s="4">
        <v>44727</v>
      </c>
      <c r="B297" s="140">
        <v>362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2"/>
      <c r="M297" s="170"/>
      <c r="N297" s="167"/>
      <c r="O297" s="84"/>
      <c r="P297" s="84"/>
    </row>
    <row r="298" spans="1:16">
      <c r="A298" s="4">
        <v>44728</v>
      </c>
      <c r="B298" s="140">
        <v>352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2"/>
      <c r="M298" s="170"/>
      <c r="N298" s="167"/>
      <c r="O298" s="84"/>
      <c r="P298" s="84"/>
    </row>
    <row r="299" spans="1:16">
      <c r="A299" s="4">
        <v>44729</v>
      </c>
      <c r="B299" s="140">
        <v>346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2"/>
      <c r="M299" s="170"/>
      <c r="N299" s="167"/>
      <c r="O299" s="84"/>
      <c r="P299" s="84"/>
    </row>
    <row r="300" spans="1:16">
      <c r="A300" s="4">
        <v>44730</v>
      </c>
      <c r="B300" s="140">
        <v>343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2"/>
      <c r="M300" s="170"/>
      <c r="N300" s="167"/>
      <c r="O300" s="84"/>
      <c r="P300" s="84"/>
    </row>
    <row r="301" spans="1:16">
      <c r="A301" s="4">
        <v>44731</v>
      </c>
      <c r="B301" s="140">
        <v>342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2"/>
      <c r="M301" s="170"/>
      <c r="N301" s="167"/>
      <c r="O301" s="84"/>
      <c r="P301" s="84"/>
    </row>
    <row r="302" spans="1:16">
      <c r="A302" s="4">
        <v>44732</v>
      </c>
      <c r="B302" s="140">
        <v>322</v>
      </c>
      <c r="C302" s="45"/>
      <c r="D302" s="45"/>
      <c r="E302" s="45"/>
      <c r="F302" s="45"/>
      <c r="G302" s="45"/>
      <c r="H302" s="45"/>
      <c r="I302" s="142">
        <v>0</v>
      </c>
      <c r="J302" s="20"/>
      <c r="K302" s="147"/>
      <c r="L302" s="222"/>
      <c r="M302" s="170"/>
      <c r="N302" s="167"/>
      <c r="O302" s="84"/>
      <c r="P302" s="84"/>
    </row>
    <row r="303" spans="1:16">
      <c r="A303" s="4">
        <v>44733</v>
      </c>
      <c r="B303" s="140">
        <v>334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2"/>
      <c r="M303" s="170"/>
      <c r="N303" s="167"/>
      <c r="O303" s="84"/>
      <c r="P303" s="84"/>
    </row>
    <row r="304" spans="1:16">
      <c r="A304" s="4">
        <v>44734</v>
      </c>
      <c r="B304" s="140">
        <v>331</v>
      </c>
      <c r="C304" s="146">
        <v>11</v>
      </c>
      <c r="D304" s="146"/>
      <c r="E304" s="244" t="s">
        <v>29</v>
      </c>
      <c r="F304" s="146">
        <v>27</v>
      </c>
      <c r="G304" s="146">
        <v>6.5</v>
      </c>
      <c r="H304" s="146">
        <v>0.81</v>
      </c>
      <c r="I304" s="142">
        <v>0</v>
      </c>
      <c r="J304" s="20"/>
      <c r="K304" s="148"/>
      <c r="L304" s="222" t="s">
        <v>96</v>
      </c>
      <c r="M304" s="170" t="s">
        <v>75</v>
      </c>
      <c r="N304" s="167">
        <v>44743</v>
      </c>
      <c r="O304" s="84">
        <v>44754</v>
      </c>
      <c r="P304" s="84"/>
    </row>
    <row r="305" spans="1:16">
      <c r="A305" s="4">
        <v>44735</v>
      </c>
      <c r="B305" s="140">
        <v>316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2"/>
      <c r="M305" s="170"/>
      <c r="N305" s="167"/>
      <c r="O305" s="84"/>
      <c r="P305" s="84"/>
    </row>
    <row r="306" spans="1:16">
      <c r="A306" s="4">
        <v>44736</v>
      </c>
      <c r="B306" s="140">
        <v>318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2"/>
      <c r="M306" s="170"/>
      <c r="N306" s="167"/>
      <c r="O306" s="84"/>
      <c r="P306" s="84"/>
    </row>
    <row r="307" spans="1:16">
      <c r="A307" s="4">
        <v>44737</v>
      </c>
      <c r="B307" s="140">
        <v>309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2"/>
      <c r="M307" s="170"/>
      <c r="N307" s="167"/>
      <c r="O307" s="84"/>
      <c r="P307" s="84"/>
    </row>
    <row r="308" spans="1:16">
      <c r="A308" s="4">
        <v>44738</v>
      </c>
      <c r="B308" s="140">
        <v>309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2"/>
      <c r="M308" s="170"/>
      <c r="N308" s="167"/>
      <c r="O308" s="84"/>
      <c r="P308" s="84"/>
    </row>
    <row r="309" spans="1:16">
      <c r="A309" s="4">
        <v>44739</v>
      </c>
      <c r="B309" s="140">
        <v>303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2"/>
      <c r="M309" s="170"/>
      <c r="N309" s="167"/>
      <c r="O309" s="84"/>
      <c r="P309" s="84"/>
    </row>
    <row r="310" spans="1:16">
      <c r="A310" s="4">
        <v>44740</v>
      </c>
      <c r="B310" s="140">
        <v>300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2"/>
      <c r="M310" s="170"/>
      <c r="N310" s="167"/>
      <c r="O310" s="84"/>
      <c r="P310" s="84"/>
    </row>
    <row r="311" spans="1:16">
      <c r="A311" s="4">
        <v>44741</v>
      </c>
      <c r="B311" s="140">
        <v>305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2"/>
      <c r="M311" s="170"/>
      <c r="N311" s="167"/>
      <c r="O311" s="84"/>
      <c r="P311" s="84"/>
    </row>
    <row r="312" spans="1:16">
      <c r="A312" s="4">
        <v>44742</v>
      </c>
      <c r="B312" s="140">
        <v>301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/>
      <c r="L312" s="222"/>
      <c r="M312" s="170"/>
      <c r="N312" s="167"/>
      <c r="O312" s="84"/>
      <c r="P312" s="84"/>
    </row>
    <row r="313" spans="1:16">
      <c r="A313" s="4">
        <v>44743</v>
      </c>
      <c r="B313" s="140">
        <v>325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/>
      <c r="L313" s="222"/>
      <c r="M313" s="170"/>
      <c r="N313" s="167"/>
      <c r="O313" s="84"/>
      <c r="P313" s="84"/>
    </row>
    <row r="314" spans="1:16">
      <c r="A314" s="4">
        <v>44744</v>
      </c>
      <c r="B314" s="140">
        <v>545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23</v>
      </c>
      <c r="L314" s="222"/>
      <c r="M314" s="170"/>
      <c r="N314" s="167"/>
      <c r="O314" s="84"/>
      <c r="P314" s="84"/>
    </row>
    <row r="315" spans="1:16">
      <c r="A315" s="4">
        <v>44745</v>
      </c>
      <c r="B315" s="140">
        <v>458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5</v>
      </c>
      <c r="L315" s="222"/>
      <c r="M315" s="170"/>
      <c r="N315" s="167"/>
      <c r="O315" s="84"/>
      <c r="P315" s="84"/>
    </row>
    <row r="316" spans="1:16">
      <c r="A316" s="4">
        <v>44746</v>
      </c>
      <c r="B316" s="140">
        <v>375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15</v>
      </c>
      <c r="L316" s="222"/>
      <c r="M316" s="170"/>
      <c r="N316" s="167"/>
      <c r="O316" s="84"/>
      <c r="P316" s="84"/>
    </row>
    <row r="317" spans="1:16">
      <c r="A317" s="4">
        <v>44747</v>
      </c>
      <c r="B317" s="140">
        <v>938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>
        <v>30</v>
      </c>
      <c r="L317" s="222"/>
      <c r="M317" s="170"/>
      <c r="N317" s="167"/>
      <c r="O317" s="84"/>
      <c r="P317" s="84"/>
    </row>
    <row r="318" spans="1:16">
      <c r="A318" s="4">
        <v>44748</v>
      </c>
      <c r="B318" s="140">
        <v>1388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10</v>
      </c>
      <c r="L318" s="222"/>
      <c r="M318" s="170"/>
      <c r="N318" s="167"/>
      <c r="O318" s="84"/>
      <c r="P318" s="84"/>
    </row>
    <row r="319" spans="1:16">
      <c r="A319" s="4">
        <v>44749</v>
      </c>
      <c r="B319" s="140">
        <v>734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2"/>
      <c r="M319" s="170"/>
      <c r="N319" s="167"/>
      <c r="O319" s="84"/>
      <c r="P319" s="84"/>
    </row>
    <row r="320" spans="1:16">
      <c r="A320" s="4">
        <v>44750</v>
      </c>
      <c r="B320" s="140">
        <v>566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>
        <v>4</v>
      </c>
      <c r="L320" s="222"/>
      <c r="M320" s="170"/>
      <c r="N320" s="167"/>
      <c r="O320" s="84"/>
      <c r="P320" s="84"/>
    </row>
    <row r="321" spans="1:16">
      <c r="A321" s="4">
        <v>44751</v>
      </c>
      <c r="B321" s="140">
        <v>477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2"/>
      <c r="M321" s="170"/>
      <c r="N321" s="169"/>
      <c r="O321" s="136"/>
      <c r="P321" s="84"/>
    </row>
    <row r="322" spans="1:16">
      <c r="A322" s="4">
        <v>44752</v>
      </c>
      <c r="B322" s="140">
        <v>434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2"/>
      <c r="M322" s="170"/>
      <c r="N322" s="169"/>
      <c r="O322" s="136"/>
      <c r="P322" s="84"/>
    </row>
    <row r="323" spans="1:16">
      <c r="A323" s="4">
        <v>44753</v>
      </c>
      <c r="B323" s="140">
        <v>394</v>
      </c>
      <c r="C323" s="45"/>
      <c r="D323" s="45"/>
      <c r="E323" s="45"/>
      <c r="F323" s="45"/>
      <c r="G323" s="45"/>
      <c r="H323" s="45"/>
      <c r="I323" s="142">
        <v>0</v>
      </c>
      <c r="J323" s="20"/>
      <c r="K323" s="147"/>
      <c r="L323" s="222"/>
      <c r="M323" s="170"/>
      <c r="N323" s="167"/>
      <c r="O323" s="84"/>
      <c r="P323" s="84"/>
    </row>
    <row r="324" spans="1:16">
      <c r="A324" s="4">
        <v>44754</v>
      </c>
      <c r="B324" s="140">
        <v>380</v>
      </c>
      <c r="C324" s="45"/>
      <c r="D324" s="45"/>
      <c r="E324" s="45"/>
      <c r="F324" s="45"/>
      <c r="G324" s="45"/>
      <c r="H324" s="45"/>
      <c r="I324" s="142">
        <v>0</v>
      </c>
      <c r="J324" s="20"/>
      <c r="K324" s="147"/>
      <c r="L324" s="222"/>
      <c r="M324" s="170"/>
      <c r="N324" s="167"/>
      <c r="O324" s="84"/>
      <c r="P324" s="84"/>
    </row>
    <row r="325" spans="1:16">
      <c r="A325" s="4">
        <v>44755</v>
      </c>
      <c r="B325" s="140">
        <v>378</v>
      </c>
      <c r="C325" s="45"/>
      <c r="D325" s="45"/>
      <c r="E325" s="45"/>
      <c r="F325" s="45"/>
      <c r="G325" s="45"/>
      <c r="H325" s="181"/>
      <c r="I325" s="142">
        <v>0</v>
      </c>
      <c r="J325" s="20"/>
      <c r="K325" s="147"/>
      <c r="L325" s="222"/>
      <c r="M325" s="170"/>
      <c r="N325" s="167"/>
      <c r="O325" s="84"/>
      <c r="P325" s="84"/>
    </row>
    <row r="326" spans="1:16">
      <c r="A326" s="4">
        <v>44756</v>
      </c>
      <c r="B326" s="140">
        <v>351</v>
      </c>
      <c r="C326" s="197"/>
      <c r="D326" s="198"/>
      <c r="E326" s="180"/>
      <c r="F326" s="180"/>
      <c r="G326" s="180"/>
      <c r="H326" s="210"/>
      <c r="I326" s="142">
        <v>0</v>
      </c>
      <c r="J326" s="20"/>
      <c r="K326" s="183"/>
      <c r="L326" s="222"/>
      <c r="M326" s="170"/>
      <c r="N326" s="167"/>
      <c r="O326" s="84"/>
      <c r="P326" s="84"/>
    </row>
    <row r="327" spans="1:16">
      <c r="A327" s="4">
        <v>44757</v>
      </c>
      <c r="B327" s="140">
        <v>341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2"/>
      <c r="M327" s="170"/>
      <c r="N327" s="167"/>
      <c r="O327" s="84"/>
      <c r="P327" s="84"/>
    </row>
    <row r="328" spans="1:16">
      <c r="A328" s="4">
        <v>44758</v>
      </c>
      <c r="B328" s="140">
        <v>332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2"/>
      <c r="M328" s="170"/>
      <c r="N328" s="167"/>
      <c r="O328" s="84"/>
      <c r="P328" s="84"/>
    </row>
    <row r="329" spans="1:16">
      <c r="A329" s="4">
        <v>44759</v>
      </c>
      <c r="B329" s="140">
        <v>330</v>
      </c>
      <c r="C329" s="45"/>
      <c r="D329" s="45"/>
      <c r="E329" s="45"/>
      <c r="F329" s="45"/>
      <c r="G329" s="45"/>
      <c r="H329" s="45"/>
      <c r="I329" s="142">
        <v>0</v>
      </c>
      <c r="J329" s="20"/>
      <c r="K329" s="147"/>
      <c r="L329" s="222"/>
      <c r="M329" s="170"/>
      <c r="N329" s="167"/>
      <c r="O329" s="84"/>
      <c r="P329" s="84"/>
    </row>
    <row r="330" spans="1:16">
      <c r="A330" s="4">
        <v>44760</v>
      </c>
      <c r="B330" s="140">
        <v>314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2"/>
      <c r="M330" s="170"/>
      <c r="N330" s="167"/>
      <c r="O330" s="84"/>
      <c r="P330" s="84"/>
    </row>
    <row r="331" spans="1:16">
      <c r="A331" s="4">
        <v>44761</v>
      </c>
      <c r="B331" s="140">
        <v>314</v>
      </c>
      <c r="C331" s="146">
        <v>5</v>
      </c>
      <c r="D331" s="146"/>
      <c r="E331" s="244">
        <v>2</v>
      </c>
      <c r="F331" s="146">
        <v>25</v>
      </c>
      <c r="G331" s="146">
        <v>9.3000000000000007</v>
      </c>
      <c r="H331" s="146">
        <v>0.94</v>
      </c>
      <c r="I331" s="142">
        <v>0</v>
      </c>
      <c r="J331" s="20"/>
      <c r="K331" s="147"/>
      <c r="L331" s="222" t="s">
        <v>97</v>
      </c>
      <c r="M331" s="170" t="s">
        <v>75</v>
      </c>
      <c r="N331" s="167">
        <v>44774</v>
      </c>
      <c r="O331" s="84">
        <v>44774</v>
      </c>
      <c r="P331" s="84"/>
    </row>
    <row r="332" spans="1:16">
      <c r="A332" s="4">
        <v>44762</v>
      </c>
      <c r="B332" s="140">
        <v>386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2"/>
      <c r="M332" s="170"/>
      <c r="N332" s="167"/>
      <c r="O332" s="84"/>
      <c r="P332" s="84"/>
    </row>
    <row r="333" spans="1:16">
      <c r="A333" s="4">
        <v>44763</v>
      </c>
      <c r="B333" s="140">
        <v>521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2"/>
      <c r="M333" s="170"/>
      <c r="N333" s="167"/>
      <c r="O333" s="84"/>
      <c r="P333" s="84"/>
    </row>
    <row r="334" spans="1:16">
      <c r="A334" s="4">
        <v>44764</v>
      </c>
      <c r="B334" s="140">
        <v>1314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2"/>
      <c r="M334" s="170"/>
      <c r="N334" s="167"/>
      <c r="O334" s="84"/>
      <c r="P334" s="84"/>
    </row>
    <row r="335" spans="1:16">
      <c r="A335" s="4">
        <v>44765</v>
      </c>
      <c r="B335" s="140">
        <v>949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2"/>
      <c r="M335" s="170"/>
      <c r="N335" s="167"/>
      <c r="O335" s="84"/>
      <c r="P335" s="84"/>
    </row>
    <row r="336" spans="1:16">
      <c r="A336" s="4">
        <v>44766</v>
      </c>
      <c r="B336" s="140">
        <v>646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2"/>
      <c r="M336" s="170"/>
      <c r="N336" s="167"/>
      <c r="O336" s="84"/>
      <c r="P336" s="84"/>
    </row>
    <row r="337" spans="1:16">
      <c r="A337" s="4">
        <v>44767</v>
      </c>
      <c r="B337" s="140">
        <v>521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2"/>
      <c r="M337" s="170"/>
      <c r="N337" s="167"/>
      <c r="O337" s="84"/>
      <c r="P337" s="84"/>
    </row>
    <row r="338" spans="1:16">
      <c r="A338" s="4">
        <v>44768</v>
      </c>
      <c r="B338" s="140">
        <v>474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2"/>
      <c r="M338" s="170"/>
      <c r="N338" s="167"/>
      <c r="O338" s="84"/>
      <c r="P338" s="84"/>
    </row>
    <row r="339" spans="1:16">
      <c r="A339" s="4">
        <v>44769</v>
      </c>
      <c r="B339" s="140">
        <v>429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2"/>
      <c r="M339" s="170"/>
      <c r="N339" s="167"/>
      <c r="O339" s="84"/>
      <c r="P339" s="84"/>
    </row>
    <row r="340" spans="1:16">
      <c r="A340" s="4">
        <v>44770</v>
      </c>
      <c r="B340" s="140">
        <v>388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2"/>
      <c r="M340" s="170"/>
      <c r="N340" s="167"/>
      <c r="O340" s="84"/>
      <c r="P340" s="84"/>
    </row>
    <row r="341" spans="1:16">
      <c r="A341" s="4">
        <v>44771</v>
      </c>
      <c r="B341" s="140">
        <v>372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2"/>
      <c r="M341" s="170"/>
      <c r="N341" s="167"/>
      <c r="O341" s="84"/>
      <c r="P341" s="84"/>
    </row>
    <row r="342" spans="1:16">
      <c r="A342" s="4">
        <v>44772</v>
      </c>
      <c r="B342" s="140">
        <v>362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2"/>
      <c r="M342" s="170"/>
      <c r="N342" s="167"/>
      <c r="O342" s="84"/>
      <c r="P342" s="84"/>
    </row>
    <row r="343" spans="1:16">
      <c r="A343" s="4">
        <v>44773</v>
      </c>
      <c r="B343" s="140">
        <v>358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2"/>
      <c r="M343" s="170"/>
      <c r="N343" s="167"/>
      <c r="O343" s="84"/>
      <c r="P343" s="84"/>
    </row>
    <row r="344" spans="1:16">
      <c r="A344" s="4">
        <v>44774</v>
      </c>
      <c r="B344" s="140">
        <v>339</v>
      </c>
      <c r="C344" s="45"/>
      <c r="D344" s="45"/>
      <c r="E344" s="45"/>
      <c r="F344" s="45"/>
      <c r="G344" s="45"/>
      <c r="H344" s="45"/>
      <c r="I344" s="142">
        <v>0</v>
      </c>
      <c r="J344" s="20"/>
      <c r="K344" s="147"/>
      <c r="L344" s="222"/>
      <c r="M344" s="170"/>
      <c r="N344" s="167"/>
      <c r="O344" s="84"/>
      <c r="P344" s="84"/>
    </row>
    <row r="345" spans="1:16">
      <c r="A345" s="4">
        <v>44775</v>
      </c>
      <c r="B345" s="140">
        <v>361</v>
      </c>
      <c r="C345" s="45"/>
      <c r="D345" s="45"/>
      <c r="E345" s="45"/>
      <c r="F345" s="45"/>
      <c r="G345" s="45"/>
      <c r="H345" s="45"/>
      <c r="I345" s="142">
        <v>0</v>
      </c>
      <c r="J345" s="20"/>
      <c r="K345" s="147"/>
      <c r="L345" s="222"/>
      <c r="M345" s="170"/>
      <c r="N345" s="167"/>
      <c r="O345" s="84"/>
      <c r="P345" s="84"/>
    </row>
    <row r="346" spans="1:16">
      <c r="A346" s="4">
        <v>44776</v>
      </c>
      <c r="B346" s="140">
        <v>339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2"/>
      <c r="M346" s="170"/>
      <c r="N346" s="167"/>
      <c r="O346" s="84"/>
      <c r="P346" s="84"/>
    </row>
    <row r="347" spans="1:16">
      <c r="A347" s="4">
        <v>44777</v>
      </c>
      <c r="B347" s="140">
        <v>336</v>
      </c>
      <c r="C347" s="197"/>
      <c r="D347" s="197"/>
      <c r="E347" s="180"/>
      <c r="F347" s="180"/>
      <c r="G347" s="197"/>
      <c r="H347" s="198"/>
      <c r="I347" s="142">
        <v>0</v>
      </c>
      <c r="J347" s="20"/>
      <c r="K347" s="183"/>
      <c r="L347" s="222"/>
      <c r="M347" s="170"/>
      <c r="N347" s="167"/>
      <c r="O347" s="84"/>
      <c r="P347" s="84"/>
    </row>
    <row r="348" spans="1:16">
      <c r="A348" s="4">
        <v>44778</v>
      </c>
      <c r="B348" s="140">
        <v>330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2"/>
      <c r="M348" s="170"/>
      <c r="N348" s="167"/>
      <c r="O348" s="84"/>
      <c r="P348" s="84"/>
    </row>
    <row r="349" spans="1:16">
      <c r="A349" s="4">
        <v>44779</v>
      </c>
      <c r="B349" s="140">
        <v>333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2"/>
      <c r="M349" s="170"/>
      <c r="N349" s="169"/>
      <c r="O349" s="136"/>
      <c r="P349" s="84"/>
    </row>
    <row r="350" spans="1:16">
      <c r="A350" s="4">
        <v>44780</v>
      </c>
      <c r="B350" s="140">
        <v>333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2"/>
      <c r="M350" s="170"/>
      <c r="N350" s="167"/>
      <c r="O350" s="84"/>
      <c r="P350" s="84"/>
    </row>
    <row r="351" spans="1:16">
      <c r="A351" s="4">
        <v>44781</v>
      </c>
      <c r="B351" s="140">
        <v>313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2"/>
      <c r="M351" s="170"/>
      <c r="N351" s="167"/>
      <c r="O351" s="84"/>
      <c r="P351" s="84"/>
    </row>
    <row r="352" spans="1:16">
      <c r="A352" s="4">
        <v>44782</v>
      </c>
      <c r="B352" s="140">
        <v>308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2"/>
      <c r="M352" s="170"/>
      <c r="N352" s="167"/>
      <c r="O352" s="84"/>
      <c r="P352" s="84"/>
    </row>
    <row r="353" spans="1:16">
      <c r="A353" s="4">
        <v>44783</v>
      </c>
      <c r="B353" s="140">
        <v>301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2"/>
      <c r="M353" s="170"/>
      <c r="N353" s="167"/>
      <c r="O353" s="84"/>
      <c r="P353" s="84"/>
    </row>
    <row r="354" spans="1:16">
      <c r="A354" s="4">
        <v>44784</v>
      </c>
      <c r="B354" s="140">
        <v>299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2"/>
      <c r="M354" s="170"/>
      <c r="N354" s="167"/>
      <c r="O354" s="84"/>
      <c r="P354" s="84"/>
    </row>
    <row r="355" spans="1:16">
      <c r="A355" s="4">
        <v>44785</v>
      </c>
      <c r="B355" s="140">
        <v>282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2"/>
      <c r="M355" s="170"/>
      <c r="N355" s="167"/>
      <c r="O355" s="84"/>
      <c r="P355" s="84"/>
    </row>
    <row r="356" spans="1:16">
      <c r="A356" s="4">
        <v>44786</v>
      </c>
      <c r="B356" s="140">
        <v>304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2"/>
      <c r="M356" s="170"/>
      <c r="N356" s="167"/>
      <c r="O356" s="84"/>
      <c r="P356" s="84"/>
    </row>
    <row r="357" spans="1:16">
      <c r="A357" s="4">
        <v>44787</v>
      </c>
      <c r="B357" s="140">
        <v>320</v>
      </c>
      <c r="C357" s="45"/>
      <c r="D357" s="45"/>
      <c r="E357" s="45"/>
      <c r="F357" s="45"/>
      <c r="G357" s="45"/>
      <c r="H357" s="45"/>
      <c r="I357" s="142">
        <v>0</v>
      </c>
      <c r="J357" s="20"/>
      <c r="K357" s="147"/>
      <c r="L357" s="222"/>
      <c r="M357" s="170"/>
      <c r="N357" s="167"/>
      <c r="O357" s="84"/>
      <c r="P357" s="84"/>
    </row>
    <row r="358" spans="1:16">
      <c r="A358" s="4">
        <v>44788</v>
      </c>
      <c r="B358" s="140">
        <v>296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2"/>
      <c r="M358" s="170"/>
      <c r="N358" s="167"/>
      <c r="O358" s="84"/>
      <c r="P358" s="84"/>
    </row>
    <row r="359" spans="1:16">
      <c r="A359" s="4">
        <v>44789</v>
      </c>
      <c r="B359" s="140">
        <v>302</v>
      </c>
      <c r="C359" s="146">
        <v>8</v>
      </c>
      <c r="D359" s="146"/>
      <c r="E359" s="244" t="s">
        <v>29</v>
      </c>
      <c r="F359" s="146">
        <v>29</v>
      </c>
      <c r="G359" s="146">
        <v>9.6</v>
      </c>
      <c r="H359" s="146">
        <v>1.1000000000000001</v>
      </c>
      <c r="I359" s="142">
        <v>0</v>
      </c>
      <c r="J359" s="20"/>
      <c r="K359" s="147"/>
      <c r="L359" s="222" t="s">
        <v>97</v>
      </c>
      <c r="M359" s="170" t="s">
        <v>75</v>
      </c>
      <c r="N359" s="167">
        <v>44799</v>
      </c>
      <c r="O359" s="84">
        <v>44799</v>
      </c>
      <c r="P359" s="84"/>
    </row>
    <row r="360" spans="1:16">
      <c r="A360" s="4">
        <v>44790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2"/>
      <c r="M360" s="170"/>
      <c r="N360" s="167"/>
      <c r="O360" s="84"/>
      <c r="P360" s="84"/>
    </row>
    <row r="361" spans="1:16">
      <c r="A361" s="4">
        <v>44791</v>
      </c>
      <c r="B361" s="140">
        <v>331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2"/>
      <c r="M361" s="170"/>
      <c r="N361" s="167"/>
      <c r="O361" s="84"/>
      <c r="P361" s="84"/>
    </row>
    <row r="362" spans="1:16">
      <c r="A362" s="4">
        <v>44792</v>
      </c>
      <c r="B362" s="140">
        <v>295</v>
      </c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2"/>
      <c r="M362" s="170"/>
      <c r="N362" s="167"/>
      <c r="O362" s="84"/>
      <c r="P362" s="84"/>
    </row>
    <row r="363" spans="1:16">
      <c r="A363" s="4">
        <v>44793</v>
      </c>
      <c r="B363" s="140">
        <v>289</v>
      </c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2"/>
      <c r="M363" s="170"/>
      <c r="N363" s="167"/>
      <c r="O363" s="84"/>
      <c r="P363" s="84"/>
    </row>
    <row r="364" spans="1:16">
      <c r="A364" s="4">
        <v>44794</v>
      </c>
      <c r="B364" s="140">
        <v>284</v>
      </c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2"/>
      <c r="M364" s="170"/>
      <c r="N364" s="167"/>
      <c r="O364" s="84"/>
      <c r="P364" s="84"/>
    </row>
    <row r="365" spans="1:16">
      <c r="A365" s="4">
        <v>44795</v>
      </c>
      <c r="B365" s="140">
        <v>288</v>
      </c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2"/>
      <c r="M365" s="170"/>
      <c r="N365" s="167"/>
      <c r="O365" s="84"/>
      <c r="P365" s="84"/>
    </row>
    <row r="366" spans="1:16">
      <c r="A366" s="4">
        <v>44796</v>
      </c>
      <c r="B366" s="140">
        <v>275</v>
      </c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2"/>
      <c r="M366" s="170"/>
      <c r="N366" s="167"/>
      <c r="O366" s="84"/>
      <c r="P366" s="84"/>
    </row>
    <row r="367" spans="1:16">
      <c r="A367" s="4">
        <v>44797</v>
      </c>
      <c r="B367" s="140">
        <v>278</v>
      </c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2"/>
      <c r="M367" s="170"/>
      <c r="N367" s="167"/>
      <c r="O367" s="84"/>
      <c r="P367" s="84"/>
    </row>
    <row r="368" spans="1:16">
      <c r="A368" s="4">
        <v>44798</v>
      </c>
      <c r="B368" s="140">
        <v>278</v>
      </c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2"/>
      <c r="M368" s="170"/>
      <c r="N368" s="167"/>
      <c r="O368" s="84"/>
      <c r="P368" s="84"/>
    </row>
    <row r="369" spans="1:16">
      <c r="A369" s="4">
        <v>44799</v>
      </c>
      <c r="B369" s="140">
        <v>268</v>
      </c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2"/>
      <c r="M369" s="170"/>
      <c r="N369" s="167"/>
      <c r="O369" s="84"/>
      <c r="P369" s="84"/>
    </row>
    <row r="370" spans="1:16">
      <c r="A370" s="4">
        <v>44800</v>
      </c>
      <c r="B370" s="140">
        <v>267</v>
      </c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2"/>
      <c r="M370" s="170"/>
      <c r="N370" s="167"/>
      <c r="O370" s="84"/>
      <c r="P370" s="84"/>
    </row>
    <row r="371" spans="1:16">
      <c r="A371" s="4">
        <v>44801</v>
      </c>
      <c r="B371" s="140">
        <v>269</v>
      </c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2"/>
      <c r="M371" s="170"/>
      <c r="N371" s="167"/>
      <c r="O371" s="84"/>
      <c r="P371" s="84"/>
    </row>
    <row r="372" spans="1:16">
      <c r="A372" s="4">
        <v>44802</v>
      </c>
      <c r="B372" s="140">
        <v>290</v>
      </c>
      <c r="C372" s="45"/>
      <c r="D372" s="45"/>
      <c r="E372" s="45"/>
      <c r="F372" s="45"/>
      <c r="G372" s="45"/>
      <c r="H372" s="45"/>
      <c r="I372" s="142">
        <v>0</v>
      </c>
      <c r="J372" s="20"/>
      <c r="K372" s="147"/>
      <c r="L372" s="222"/>
      <c r="M372" s="170"/>
      <c r="N372" s="167"/>
      <c r="O372" s="84"/>
      <c r="P372" s="84"/>
    </row>
    <row r="373" spans="1:16">
      <c r="A373" s="4">
        <v>44803</v>
      </c>
      <c r="B373" s="140">
        <v>268</v>
      </c>
      <c r="C373" s="45"/>
      <c r="D373" s="45"/>
      <c r="E373" s="45"/>
      <c r="F373" s="45"/>
      <c r="G373" s="45"/>
      <c r="H373" s="45"/>
      <c r="I373" s="142">
        <v>0</v>
      </c>
      <c r="J373" s="20"/>
      <c r="K373" s="147"/>
      <c r="L373" s="222"/>
      <c r="M373" s="170"/>
      <c r="N373" s="167"/>
      <c r="O373" s="84"/>
      <c r="P373" s="84"/>
    </row>
    <row r="374" spans="1:16">
      <c r="A374" s="4">
        <v>44804</v>
      </c>
      <c r="B374" s="140">
        <v>283</v>
      </c>
      <c r="C374" s="174"/>
      <c r="D374" s="174"/>
      <c r="E374" s="174"/>
      <c r="F374" s="174"/>
      <c r="G374" s="174"/>
      <c r="H374" s="174"/>
      <c r="I374" s="163">
        <v>0</v>
      </c>
      <c r="J374" s="223"/>
      <c r="K374" s="147"/>
      <c r="L374" s="222"/>
      <c r="M374" s="171"/>
      <c r="N374" s="172"/>
      <c r="O374" s="102"/>
      <c r="P374" s="102"/>
    </row>
    <row r="375" spans="1:16" ht="15.75" thickBot="1">
      <c r="B375" s="228"/>
      <c r="I375" s="228"/>
      <c r="J375" s="227"/>
      <c r="K375" s="224"/>
    </row>
    <row r="376" spans="1:16">
      <c r="A376" s="21" t="s">
        <v>8</v>
      </c>
      <c r="B376" s="29">
        <f t="shared" ref="B376:K376" si="0">MIN(B10:B374)</f>
        <v>0</v>
      </c>
      <c r="C376" s="32">
        <f t="shared" si="0"/>
        <v>4</v>
      </c>
      <c r="D376" s="32">
        <f t="shared" si="0"/>
        <v>0.01</v>
      </c>
      <c r="E376" s="32">
        <f t="shared" si="0"/>
        <v>0.01</v>
      </c>
      <c r="F376" s="32">
        <f t="shared" si="0"/>
        <v>16</v>
      </c>
      <c r="G376" s="32">
        <f t="shared" si="0"/>
        <v>1.4</v>
      </c>
      <c r="H376" s="32">
        <f t="shared" si="0"/>
        <v>0.73</v>
      </c>
      <c r="I376" s="32">
        <f t="shared" si="0"/>
        <v>0</v>
      </c>
      <c r="J376" s="32">
        <f t="shared" si="0"/>
        <v>0</v>
      </c>
      <c r="K376" s="29">
        <f t="shared" ca="1" si="0"/>
        <v>0</v>
      </c>
      <c r="L376" s="92"/>
      <c r="M376" s="92"/>
      <c r="N376" s="229"/>
    </row>
    <row r="377" spans="1:16">
      <c r="A377" s="22" t="s">
        <v>9</v>
      </c>
      <c r="B377" s="30">
        <f t="shared" ref="B377:K377" si="1">AVERAGE(B10:B374)</f>
        <v>572.13424657534244</v>
      </c>
      <c r="C377" s="40">
        <f t="shared" si="1"/>
        <v>8.615384615384615</v>
      </c>
      <c r="D377" s="40">
        <f t="shared" si="1"/>
        <v>407.20100000000002</v>
      </c>
      <c r="E377" s="40">
        <f t="shared" si="1"/>
        <v>0.72</v>
      </c>
      <c r="F377" s="40">
        <f t="shared" si="1"/>
        <v>32.53846153846154</v>
      </c>
      <c r="G377" s="40">
        <f t="shared" si="1"/>
        <v>5.6461538461538456</v>
      </c>
      <c r="H377" s="40">
        <f t="shared" si="1"/>
        <v>1.3853846153846154</v>
      </c>
      <c r="I377" s="40">
        <f t="shared" si="1"/>
        <v>0</v>
      </c>
      <c r="J377" s="40" t="e">
        <f t="shared" si="1"/>
        <v>#DIV/0!</v>
      </c>
      <c r="K377" s="30">
        <f t="shared" ca="1" si="1"/>
        <v>4.1226993865030677</v>
      </c>
    </row>
    <row r="378" spans="1:16" ht="15.75" thickBot="1">
      <c r="A378" s="23" t="s">
        <v>10</v>
      </c>
      <c r="B378" s="31">
        <f t="shared" ref="B378:K378" si="2">MAX(B10:B374)</f>
        <v>3446</v>
      </c>
      <c r="C378" s="33">
        <f t="shared" si="2"/>
        <v>17</v>
      </c>
      <c r="D378" s="33">
        <f t="shared" si="2"/>
        <v>2400</v>
      </c>
      <c r="E378" s="33">
        <f t="shared" si="2"/>
        <v>2</v>
      </c>
      <c r="F378" s="33">
        <f t="shared" si="2"/>
        <v>52</v>
      </c>
      <c r="G378" s="33">
        <f t="shared" si="2"/>
        <v>9.6</v>
      </c>
      <c r="H378" s="33">
        <f t="shared" si="2"/>
        <v>4.3</v>
      </c>
      <c r="I378" s="33">
        <f t="shared" si="2"/>
        <v>0</v>
      </c>
      <c r="J378" s="33">
        <f t="shared" si="2"/>
        <v>0</v>
      </c>
      <c r="K378" s="31">
        <f t="shared" ca="1" si="2"/>
        <v>95</v>
      </c>
    </row>
    <row r="379" spans="1:16">
      <c r="A379" s="108" t="s">
        <v>48</v>
      </c>
      <c r="B379" s="86">
        <f>SUM(B10:B374)</f>
        <v>208829</v>
      </c>
      <c r="C379" s="17"/>
      <c r="D379" s="18"/>
      <c r="E379" s="17"/>
      <c r="F379" s="17"/>
      <c r="G379" s="17"/>
      <c r="H379" s="17"/>
      <c r="I379" s="24">
        <f>SUM(I$14:I$378)</f>
        <v>0</v>
      </c>
      <c r="J379" s="57"/>
      <c r="K379" s="58">
        <f ca="1">SUM(K$14:K$378)</f>
        <v>771.12269938650309</v>
      </c>
    </row>
    <row r="380" spans="1:16">
      <c r="A380" s="19" t="s">
        <v>11</v>
      </c>
      <c r="B380"/>
      <c r="C380" s="109">
        <f>COUNT(C10:C374)</f>
        <v>13</v>
      </c>
      <c r="D380" s="18"/>
      <c r="E380" s="17"/>
      <c r="F380" s="17"/>
      <c r="G380" s="17"/>
      <c r="H380" s="17"/>
      <c r="I380" s="20"/>
      <c r="J380" s="20"/>
      <c r="K380"/>
    </row>
    <row r="381" spans="1:16" ht="15.75" thickBot="1">
      <c r="B381"/>
      <c r="I381"/>
      <c r="K381"/>
    </row>
    <row r="382" spans="1:16" ht="15.75" thickBot="1">
      <c r="A382" s="110" t="s">
        <v>49</v>
      </c>
      <c r="B382" s="111">
        <f>COUNTIF(B10:B374,"&gt;1296")</f>
        <v>37</v>
      </c>
      <c r="C382" s="111">
        <f>COUNTIF(C10:C374,"&gt;20")</f>
        <v>0</v>
      </c>
      <c r="D382" s="112"/>
      <c r="E382" s="111">
        <f>COUNTIF(E10:E374,"&gt;10")</f>
        <v>0</v>
      </c>
      <c r="F382" s="111">
        <f>COUNTIF(F10:F374,"&gt;30")</f>
        <v>6</v>
      </c>
      <c r="G382" s="112"/>
      <c r="H382" s="112"/>
      <c r="I382" s="112"/>
      <c r="J382" s="113">
        <f>COUNTIF(J10:J374,"&gt;2000")</f>
        <v>0</v>
      </c>
      <c r="K382"/>
    </row>
    <row r="383" spans="1:16">
      <c r="B383" s="225"/>
      <c r="I383" s="225"/>
      <c r="K383" s="225"/>
    </row>
    <row r="384" spans="1:16">
      <c r="B384" s="225"/>
      <c r="I384" s="225"/>
      <c r="K384" s="225"/>
    </row>
    <row r="385" spans="2:11">
      <c r="B385" s="225"/>
      <c r="I385" s="225"/>
      <c r="K385" s="225"/>
    </row>
    <row r="386" spans="2:11">
      <c r="B386" s="225"/>
      <c r="I386" s="225"/>
      <c r="K386" s="225"/>
    </row>
    <row r="387" spans="2:11">
      <c r="B387" s="225"/>
      <c r="I387" s="225"/>
      <c r="K387" s="225"/>
    </row>
    <row r="388" spans="2:11">
      <c r="B388" s="225"/>
      <c r="I388" s="225"/>
      <c r="K388" s="225"/>
    </row>
    <row r="389" spans="2:11">
      <c r="B389" s="225"/>
      <c r="I389" s="225"/>
      <c r="K389" s="225"/>
    </row>
    <row r="390" spans="2:11">
      <c r="B390" s="225"/>
      <c r="I390" s="225"/>
      <c r="K390" s="225"/>
    </row>
    <row r="391" spans="2:11">
      <c r="B391" s="225"/>
      <c r="I391" s="225"/>
      <c r="K391" s="225"/>
    </row>
    <row r="392" spans="2:11">
      <c r="B392" s="225"/>
      <c r="I392" s="225"/>
      <c r="K392" s="225"/>
    </row>
    <row r="393" spans="2:11">
      <c r="B393" s="225"/>
      <c r="I393" s="225"/>
      <c r="K393" s="225"/>
    </row>
    <row r="394" spans="2:11">
      <c r="B394" s="225"/>
      <c r="I394" s="225"/>
      <c r="K394" s="225"/>
    </row>
    <row r="395" spans="2:11">
      <c r="B395" s="225"/>
      <c r="I395" s="225"/>
      <c r="K395" s="225"/>
    </row>
    <row r="396" spans="2:11">
      <c r="B396" s="225"/>
      <c r="I396" s="225"/>
      <c r="K396" s="225"/>
    </row>
    <row r="397" spans="2:11">
      <c r="B397" s="225"/>
      <c r="I397" s="225"/>
      <c r="K397" s="225"/>
    </row>
    <row r="398" spans="2:11">
      <c r="B398" s="225"/>
      <c r="I398" s="225"/>
      <c r="K398" s="225"/>
    </row>
    <row r="399" spans="2:11">
      <c r="B399" s="225"/>
      <c r="I399" s="225"/>
      <c r="K399" s="225"/>
    </row>
    <row r="400" spans="2:11">
      <c r="B400" s="225"/>
      <c r="I400" s="225"/>
      <c r="K400" s="225"/>
    </row>
    <row r="401" spans="2:11">
      <c r="B401" s="225"/>
      <c r="I401" s="225"/>
      <c r="K401" s="225"/>
    </row>
    <row r="402" spans="2:11">
      <c r="B402" s="225"/>
      <c r="I402" s="225"/>
      <c r="K402" s="225"/>
    </row>
    <row r="403" spans="2:11">
      <c r="B403" s="225"/>
      <c r="I403" s="225"/>
      <c r="K403" s="225"/>
    </row>
    <row r="404" spans="2:11">
      <c r="B404" s="225"/>
      <c r="I404" s="225"/>
      <c r="K404" s="225"/>
    </row>
    <row r="405" spans="2:11">
      <c r="B405" s="225"/>
      <c r="I405" s="225"/>
      <c r="K405" s="225"/>
    </row>
    <row r="406" spans="2:11">
      <c r="B406" s="225"/>
      <c r="I406" s="225"/>
      <c r="K406" s="225"/>
    </row>
    <row r="407" spans="2:11">
      <c r="B407" s="225"/>
      <c r="I407" s="225"/>
      <c r="K407" s="225"/>
    </row>
    <row r="408" spans="2:11">
      <c r="B408" s="225"/>
      <c r="I408" s="225"/>
      <c r="K408" s="225"/>
    </row>
    <row r="409" spans="2:11">
      <c r="B409" s="225"/>
      <c r="I409" s="225"/>
      <c r="K409" s="225"/>
    </row>
    <row r="410" spans="2:11">
      <c r="B410" s="225"/>
      <c r="I410" s="225"/>
      <c r="K410" s="225"/>
    </row>
    <row r="411" spans="2:11">
      <c r="B411" s="225"/>
      <c r="I411" s="225"/>
      <c r="K411" s="225"/>
    </row>
    <row r="412" spans="2:11">
      <c r="B412" s="225"/>
      <c r="I412" s="225"/>
      <c r="K412" s="225"/>
    </row>
    <row r="413" spans="2:11">
      <c r="B413" s="225"/>
      <c r="I413" s="225"/>
      <c r="K413" s="225"/>
    </row>
    <row r="414" spans="2:11">
      <c r="B414" s="225"/>
      <c r="I414" s="225"/>
      <c r="K414" s="225"/>
    </row>
    <row r="415" spans="2:11">
      <c r="B415" s="225"/>
      <c r="I415" s="225"/>
      <c r="K415" s="225"/>
    </row>
    <row r="416" spans="2:11">
      <c r="B416" s="225"/>
      <c r="I416" s="225"/>
      <c r="K416" s="225"/>
    </row>
    <row r="417" spans="2:11">
      <c r="B417" s="225"/>
      <c r="I417" s="225"/>
      <c r="K417" s="225"/>
    </row>
    <row r="418" spans="2:11">
      <c r="B418" s="225"/>
      <c r="I418" s="225"/>
      <c r="K418" s="225"/>
    </row>
    <row r="419" spans="2:11">
      <c r="B419" s="225"/>
      <c r="I419" s="225"/>
      <c r="K419" s="225"/>
    </row>
    <row r="420" spans="2:11">
      <c r="B420" s="225"/>
      <c r="I420" s="225"/>
      <c r="K420" s="225"/>
    </row>
    <row r="421" spans="2:11">
      <c r="B421" s="225"/>
      <c r="I421" s="225"/>
      <c r="K421" s="225"/>
    </row>
    <row r="422" spans="2:11">
      <c r="B422" s="225"/>
      <c r="I422" s="225"/>
      <c r="K422" s="225"/>
    </row>
    <row r="423" spans="2:11">
      <c r="B423" s="225"/>
      <c r="I423" s="225"/>
      <c r="K423" s="225"/>
    </row>
    <row r="424" spans="2:11">
      <c r="B424" s="225"/>
      <c r="I424" s="225"/>
      <c r="K424" s="225"/>
    </row>
    <row r="425" spans="2:11">
      <c r="B425" s="225"/>
      <c r="I425" s="225"/>
      <c r="K425" s="225"/>
    </row>
    <row r="426" spans="2:11">
      <c r="B426" s="225"/>
      <c r="I426" s="225"/>
      <c r="K426" s="225"/>
    </row>
    <row r="427" spans="2:11">
      <c r="B427" s="225"/>
      <c r="I427" s="225"/>
      <c r="K427" s="225"/>
    </row>
    <row r="428" spans="2:11">
      <c r="B428" s="225"/>
      <c r="I428" s="225"/>
      <c r="K428" s="225"/>
    </row>
    <row r="429" spans="2:11">
      <c r="B429" s="225"/>
      <c r="I429" s="225"/>
      <c r="K429" s="225"/>
    </row>
    <row r="430" spans="2:11">
      <c r="B430" s="225"/>
      <c r="I430" s="225"/>
      <c r="K430" s="225"/>
    </row>
    <row r="431" spans="2:11">
      <c r="B431" s="225"/>
      <c r="I431" s="225"/>
      <c r="K431" s="225"/>
    </row>
    <row r="432" spans="2:11">
      <c r="B432" s="225"/>
      <c r="I432" s="225"/>
      <c r="K432" s="225"/>
    </row>
    <row r="433" spans="2:11">
      <c r="B433" s="225"/>
      <c r="I433" s="225"/>
      <c r="K433" s="225"/>
    </row>
    <row r="434" spans="2:11">
      <c r="B434" s="225"/>
      <c r="I434" s="225"/>
      <c r="K434" s="225"/>
    </row>
    <row r="435" spans="2:11">
      <c r="B435" s="225"/>
      <c r="I435" s="225"/>
      <c r="K435" s="225"/>
    </row>
    <row r="436" spans="2:11">
      <c r="B436" s="225"/>
      <c r="I436" s="225"/>
      <c r="K436" s="225"/>
    </row>
    <row r="437" spans="2:11">
      <c r="B437" s="225"/>
      <c r="I437" s="225"/>
      <c r="K437" s="225"/>
    </row>
    <row r="438" spans="2:11">
      <c r="B438" s="225"/>
      <c r="I438" s="225"/>
      <c r="K438" s="225"/>
    </row>
    <row r="439" spans="2:11">
      <c r="B439" s="225"/>
      <c r="I439" s="225"/>
      <c r="K439" s="225"/>
    </row>
    <row r="440" spans="2:11">
      <c r="B440" s="225"/>
      <c r="I440" s="225"/>
      <c r="K440" s="225"/>
    </row>
    <row r="441" spans="2:11">
      <c r="B441" s="225"/>
      <c r="I441" s="225"/>
      <c r="K441" s="225"/>
    </row>
    <row r="442" spans="2:11">
      <c r="B442" s="225"/>
      <c r="I442" s="225"/>
      <c r="K442" s="225"/>
    </row>
    <row r="443" spans="2:11">
      <c r="B443" s="225"/>
      <c r="I443" s="225"/>
      <c r="K443" s="225"/>
    </row>
    <row r="444" spans="2:11">
      <c r="B444" s="225"/>
      <c r="I444" s="225"/>
      <c r="K444" s="225"/>
    </row>
    <row r="445" spans="2:11">
      <c r="B445" s="225"/>
      <c r="I445" s="225"/>
      <c r="K445" s="225"/>
    </row>
    <row r="446" spans="2:11">
      <c r="B446" s="225"/>
      <c r="I446" s="225"/>
      <c r="K446" s="225"/>
    </row>
    <row r="447" spans="2:11">
      <c r="B447" s="225"/>
      <c r="I447" s="225"/>
      <c r="K447" s="225"/>
    </row>
    <row r="448" spans="2:11">
      <c r="B448" s="225"/>
      <c r="I448" s="225"/>
      <c r="K448" s="225"/>
    </row>
    <row r="449" spans="2:11">
      <c r="B449" s="225"/>
      <c r="I449" s="225"/>
      <c r="K449" s="225"/>
    </row>
    <row r="450" spans="2:11">
      <c r="B450" s="225"/>
      <c r="I450" s="225"/>
      <c r="K450" s="225"/>
    </row>
    <row r="451" spans="2:11">
      <c r="B451" s="225"/>
      <c r="I451" s="225"/>
      <c r="K451" s="225"/>
    </row>
    <row r="452" spans="2:11">
      <c r="B452" s="225"/>
      <c r="I452" s="225"/>
      <c r="K452" s="225"/>
    </row>
    <row r="453" spans="2:11">
      <c r="B453" s="225"/>
      <c r="I453" s="225"/>
      <c r="K453" s="225"/>
    </row>
    <row r="454" spans="2:11">
      <c r="B454" s="225"/>
      <c r="I454" s="225"/>
      <c r="K454" s="225"/>
    </row>
    <row r="455" spans="2:11">
      <c r="B455" s="225"/>
      <c r="I455" s="225"/>
      <c r="K455" s="225"/>
    </row>
    <row r="456" spans="2:11">
      <c r="B456" s="225"/>
      <c r="I456" s="225"/>
      <c r="K456" s="225"/>
    </row>
    <row r="457" spans="2:11">
      <c r="B457" s="225"/>
      <c r="I457" s="225"/>
      <c r="K457" s="225"/>
    </row>
    <row r="458" spans="2:11">
      <c r="B458" s="225"/>
      <c r="I458" s="225"/>
      <c r="K458" s="225"/>
    </row>
    <row r="459" spans="2:11">
      <c r="B459" s="225"/>
      <c r="I459" s="225"/>
      <c r="K459" s="225"/>
    </row>
    <row r="460" spans="2:11">
      <c r="B460" s="225"/>
      <c r="I460" s="225"/>
      <c r="K460" s="225"/>
    </row>
    <row r="461" spans="2:11">
      <c r="B461" s="225"/>
      <c r="I461" s="225"/>
      <c r="K461" s="225"/>
    </row>
    <row r="462" spans="2:11">
      <c r="B462" s="225"/>
      <c r="I462" s="225"/>
      <c r="K462" s="225"/>
    </row>
    <row r="463" spans="2:11">
      <c r="B463" s="225"/>
      <c r="I463" s="225"/>
      <c r="K463" s="225"/>
    </row>
    <row r="464" spans="2:11">
      <c r="B464" s="225"/>
      <c r="I464" s="225"/>
      <c r="K464" s="225"/>
    </row>
    <row r="465" spans="2:11">
      <c r="B465" s="225"/>
      <c r="I465" s="225"/>
      <c r="K465" s="225"/>
    </row>
    <row r="466" spans="2:11">
      <c r="B466" s="225"/>
      <c r="I466" s="225"/>
      <c r="K466" s="225"/>
    </row>
    <row r="467" spans="2:11">
      <c r="B467" s="225"/>
      <c r="I467" s="225"/>
      <c r="K467" s="225"/>
    </row>
    <row r="468" spans="2:11">
      <c r="B468" s="225"/>
      <c r="I468" s="225"/>
      <c r="K468" s="225"/>
    </row>
    <row r="469" spans="2:11">
      <c r="B469" s="225"/>
      <c r="I469" s="225"/>
      <c r="K469" s="225"/>
    </row>
    <row r="470" spans="2:11">
      <c r="B470" s="225"/>
      <c r="I470" s="225"/>
      <c r="K470" s="225"/>
    </row>
    <row r="471" spans="2:11">
      <c r="B471" s="225"/>
      <c r="I471" s="225"/>
      <c r="K471" s="225"/>
    </row>
    <row r="472" spans="2:11">
      <c r="B472" s="225"/>
      <c r="I472" s="225"/>
      <c r="K472" s="225"/>
    </row>
    <row r="473" spans="2:11">
      <c r="B473" s="225"/>
      <c r="I473" s="225"/>
      <c r="K473" s="225"/>
    </row>
    <row r="474" spans="2:11">
      <c r="B474" s="225"/>
      <c r="I474" s="225"/>
      <c r="K474" s="225"/>
    </row>
    <row r="475" spans="2:11">
      <c r="B475" s="225"/>
      <c r="I475" s="225"/>
      <c r="K475" s="225"/>
    </row>
    <row r="476" spans="2:11">
      <c r="B476" s="225"/>
      <c r="I476" s="225"/>
      <c r="K476" s="225"/>
    </row>
    <row r="477" spans="2:11">
      <c r="B477" s="225"/>
      <c r="I477" s="225"/>
      <c r="K477" s="225"/>
    </row>
    <row r="478" spans="2:11">
      <c r="B478" s="225"/>
      <c r="I478" s="225"/>
      <c r="K478" s="225"/>
    </row>
    <row r="479" spans="2:11">
      <c r="B479" s="225"/>
      <c r="I479" s="225"/>
      <c r="K479" s="225"/>
    </row>
    <row r="480" spans="2:11">
      <c r="B480" s="225"/>
      <c r="I480" s="225"/>
      <c r="K480" s="225"/>
    </row>
    <row r="481" spans="2:11">
      <c r="B481" s="225"/>
      <c r="I481" s="225"/>
      <c r="K481" s="225"/>
    </row>
    <row r="482" spans="2:11">
      <c r="B482" s="225"/>
      <c r="I482" s="225"/>
      <c r="K482" s="225"/>
    </row>
    <row r="483" spans="2:11">
      <c r="B483" s="225"/>
      <c r="I483" s="225"/>
      <c r="K483" s="225"/>
    </row>
    <row r="484" spans="2:11">
      <c r="B484" s="225"/>
      <c r="I484" s="225"/>
      <c r="K484" s="225"/>
    </row>
    <row r="485" spans="2:11">
      <c r="B485" s="225"/>
      <c r="I485" s="225"/>
      <c r="K485" s="225"/>
    </row>
    <row r="486" spans="2:11">
      <c r="B486" s="225"/>
      <c r="I486" s="225"/>
      <c r="K486" s="225"/>
    </row>
    <row r="487" spans="2:11">
      <c r="B487" s="225"/>
      <c r="I487" s="225"/>
      <c r="K487" s="225"/>
    </row>
    <row r="488" spans="2:11">
      <c r="B488" s="225"/>
      <c r="I488" s="225"/>
      <c r="K488" s="225"/>
    </row>
    <row r="489" spans="2:11">
      <c r="B489" s="225"/>
      <c r="I489" s="225"/>
      <c r="K489" s="225"/>
    </row>
    <row r="490" spans="2:11">
      <c r="B490" s="225"/>
      <c r="I490" s="225"/>
      <c r="K490" s="225"/>
    </row>
    <row r="491" spans="2:11">
      <c r="B491" s="225"/>
      <c r="I491" s="225"/>
      <c r="K491" s="225"/>
    </row>
    <row r="492" spans="2:11">
      <c r="B492" s="225"/>
      <c r="I492" s="225"/>
      <c r="K492" s="225"/>
    </row>
    <row r="493" spans="2:11">
      <c r="B493" s="225"/>
      <c r="I493" s="225"/>
      <c r="K493" s="225"/>
    </row>
    <row r="494" spans="2:11">
      <c r="B494" s="225"/>
      <c r="I494" s="225"/>
      <c r="K494" s="225"/>
    </row>
    <row r="495" spans="2:11">
      <c r="B495" s="225"/>
      <c r="I495" s="225"/>
      <c r="K495" s="225"/>
    </row>
    <row r="496" spans="2:11">
      <c r="B496" s="225"/>
      <c r="I496" s="225"/>
      <c r="K496" s="225"/>
    </row>
    <row r="497" spans="2:11">
      <c r="B497" s="225"/>
      <c r="I497" s="225"/>
      <c r="K497" s="225"/>
    </row>
    <row r="498" spans="2:11">
      <c r="B498" s="225"/>
      <c r="I498" s="225"/>
      <c r="K498" s="225"/>
    </row>
    <row r="499" spans="2:11">
      <c r="B499" s="225"/>
      <c r="I499" s="225"/>
      <c r="K499" s="225"/>
    </row>
    <row r="500" spans="2:11">
      <c r="B500" s="225"/>
      <c r="I500" s="225"/>
      <c r="K500" s="225"/>
    </row>
    <row r="501" spans="2:11">
      <c r="B501" s="225"/>
      <c r="I501" s="225"/>
      <c r="K501" s="225"/>
    </row>
    <row r="502" spans="2:11">
      <c r="B502" s="225"/>
      <c r="I502" s="225"/>
      <c r="K502" s="225"/>
    </row>
    <row r="503" spans="2:11">
      <c r="B503" s="225"/>
      <c r="I503" s="225"/>
      <c r="K503" s="225"/>
    </row>
    <row r="504" spans="2:11">
      <c r="B504" s="225"/>
      <c r="I504" s="225"/>
      <c r="K504" s="225"/>
    </row>
    <row r="505" spans="2:11">
      <c r="B505" s="225"/>
      <c r="I505" s="225"/>
      <c r="K505" s="225"/>
    </row>
    <row r="506" spans="2:11">
      <c r="B506" s="225"/>
      <c r="I506" s="225"/>
      <c r="K506" s="225"/>
    </row>
    <row r="507" spans="2:11">
      <c r="B507" s="225"/>
      <c r="I507" s="225"/>
      <c r="K507" s="225"/>
    </row>
    <row r="508" spans="2:11">
      <c r="B508" s="225"/>
      <c r="I508" s="225"/>
      <c r="K508" s="225"/>
    </row>
    <row r="509" spans="2:11">
      <c r="B509" s="225"/>
      <c r="I509" s="225"/>
      <c r="K509" s="225"/>
    </row>
    <row r="510" spans="2:11">
      <c r="B510" s="225"/>
      <c r="I510" s="225"/>
      <c r="K510" s="225"/>
    </row>
    <row r="511" spans="2:11">
      <c r="B511" s="225"/>
      <c r="I511" s="225"/>
      <c r="K511" s="225"/>
    </row>
    <row r="512" spans="2:11">
      <c r="B512" s="225"/>
      <c r="I512" s="225"/>
      <c r="K512" s="225"/>
    </row>
    <row r="513" spans="2:11">
      <c r="B513" s="225"/>
      <c r="I513" s="225"/>
      <c r="K513" s="225"/>
    </row>
    <row r="514" spans="2:11">
      <c r="B514" s="225"/>
      <c r="I514" s="225"/>
      <c r="K514" s="225"/>
    </row>
    <row r="515" spans="2:11">
      <c r="B515" s="225"/>
      <c r="I515" s="225"/>
      <c r="K515" s="225"/>
    </row>
    <row r="516" spans="2:11">
      <c r="B516" s="225"/>
      <c r="I516" s="225"/>
      <c r="K516" s="225"/>
    </row>
    <row r="517" spans="2:11">
      <c r="B517" s="225"/>
      <c r="I517" s="225"/>
      <c r="K517" s="225"/>
    </row>
    <row r="518" spans="2:11">
      <c r="B518" s="225"/>
      <c r="I518" s="225"/>
      <c r="K518" s="225"/>
    </row>
    <row r="519" spans="2:11">
      <c r="B519" s="225"/>
      <c r="I519" s="225"/>
      <c r="K519" s="225"/>
    </row>
    <row r="520" spans="2:11">
      <c r="B520" s="225"/>
      <c r="I520" s="225"/>
      <c r="K520" s="225"/>
    </row>
    <row r="521" spans="2:11">
      <c r="B521" s="225"/>
      <c r="I521" s="225"/>
      <c r="K521" s="225"/>
    </row>
    <row r="522" spans="2:11">
      <c r="B522" s="225"/>
      <c r="I522" s="225"/>
      <c r="K522" s="225"/>
    </row>
    <row r="523" spans="2:11">
      <c r="B523" s="225"/>
      <c r="I523" s="225"/>
      <c r="K523" s="225"/>
    </row>
    <row r="524" spans="2:11">
      <c r="B524" s="225"/>
      <c r="I524" s="225"/>
      <c r="K524" s="225"/>
    </row>
    <row r="525" spans="2:11">
      <c r="B525" s="225"/>
      <c r="I525" s="225"/>
      <c r="K525" s="225"/>
    </row>
    <row r="526" spans="2:11">
      <c r="B526" s="225"/>
      <c r="I526" s="225"/>
      <c r="K526" s="225"/>
    </row>
    <row r="527" spans="2:11">
      <c r="B527" s="225"/>
      <c r="I527" s="225"/>
      <c r="K527" s="225"/>
    </row>
    <row r="528" spans="2:11">
      <c r="B528" s="225"/>
      <c r="I528" s="225"/>
      <c r="K528" s="225"/>
    </row>
    <row r="529" spans="2:11">
      <c r="B529" s="225"/>
      <c r="I529" s="225"/>
      <c r="K529" s="225"/>
    </row>
    <row r="530" spans="2:11">
      <c r="B530" s="225"/>
      <c r="I530" s="225"/>
      <c r="K530" s="225"/>
    </row>
    <row r="531" spans="2:11">
      <c r="B531" s="225"/>
      <c r="I531" s="225"/>
      <c r="K531" s="225"/>
    </row>
    <row r="532" spans="2:11">
      <c r="B532" s="225"/>
      <c r="I532" s="225"/>
      <c r="K532" s="225"/>
    </row>
    <row r="533" spans="2:11">
      <c r="B533" s="225"/>
      <c r="I533" s="225"/>
      <c r="K533" s="225"/>
    </row>
    <row r="534" spans="2:11">
      <c r="B534" s="225"/>
      <c r="I534" s="225"/>
      <c r="K534" s="225"/>
    </row>
    <row r="535" spans="2:11">
      <c r="B535" s="225"/>
      <c r="I535" s="225"/>
      <c r="K535" s="225"/>
    </row>
    <row r="536" spans="2:11">
      <c r="B536" s="225"/>
      <c r="I536" s="225"/>
      <c r="K536" s="225"/>
    </row>
    <row r="537" spans="2:11">
      <c r="B537" s="225"/>
      <c r="I537" s="225"/>
      <c r="K537" s="225"/>
    </row>
    <row r="538" spans="2:11">
      <c r="B538" s="225"/>
      <c r="I538" s="225"/>
      <c r="K538" s="225"/>
    </row>
    <row r="539" spans="2:11">
      <c r="B539" s="225"/>
      <c r="I539" s="225"/>
      <c r="K539" s="225"/>
    </row>
    <row r="540" spans="2:11">
      <c r="B540" s="225"/>
      <c r="I540" s="225"/>
      <c r="K540" s="225"/>
    </row>
    <row r="541" spans="2:11">
      <c r="B541" s="225"/>
      <c r="I541" s="225"/>
      <c r="K541" s="225"/>
    </row>
    <row r="542" spans="2:11">
      <c r="B542" s="225"/>
      <c r="I542" s="225"/>
      <c r="K542" s="225"/>
    </row>
    <row r="543" spans="2:11">
      <c r="B543" s="225"/>
      <c r="I543" s="225"/>
      <c r="K543" s="225"/>
    </row>
    <row r="544" spans="2:11">
      <c r="B544" s="225"/>
      <c r="I544" s="225"/>
      <c r="K544" s="225"/>
    </row>
    <row r="545" spans="2:11">
      <c r="B545" s="225"/>
      <c r="I545" s="225"/>
      <c r="K545" s="225"/>
    </row>
    <row r="546" spans="2:11">
      <c r="B546" s="225"/>
      <c r="I546" s="225"/>
      <c r="K546" s="225"/>
    </row>
    <row r="547" spans="2:11">
      <c r="B547" s="225"/>
      <c r="I547" s="225"/>
      <c r="K547" s="225"/>
    </row>
    <row r="548" spans="2:11">
      <c r="B548" s="225"/>
      <c r="I548" s="225"/>
      <c r="K548" s="225"/>
    </row>
    <row r="549" spans="2:11">
      <c r="B549" s="225"/>
      <c r="I549" s="225"/>
      <c r="K549" s="225"/>
    </row>
    <row r="550" spans="2:11">
      <c r="B550" s="225"/>
      <c r="I550" s="225"/>
      <c r="K550" s="225"/>
    </row>
    <row r="551" spans="2:11">
      <c r="B551" s="225"/>
      <c r="I551" s="225"/>
      <c r="K551" s="225"/>
    </row>
    <row r="552" spans="2:11">
      <c r="B552" s="225"/>
      <c r="I552" s="225"/>
      <c r="K552" s="225"/>
    </row>
    <row r="553" spans="2:11">
      <c r="B553" s="225"/>
      <c r="I553" s="225"/>
      <c r="K553" s="225"/>
    </row>
    <row r="554" spans="2:11">
      <c r="B554" s="225"/>
      <c r="I554" s="225"/>
      <c r="K554" s="225"/>
    </row>
    <row r="555" spans="2:11">
      <c r="B555" s="225"/>
      <c r="I555" s="225"/>
      <c r="K555" s="225"/>
    </row>
    <row r="556" spans="2:11">
      <c r="B556" s="225"/>
      <c r="I556" s="225"/>
      <c r="K556" s="225"/>
    </row>
    <row r="557" spans="2:11">
      <c r="B557" s="225"/>
      <c r="I557" s="225"/>
      <c r="K557" s="225"/>
    </row>
    <row r="558" spans="2:11">
      <c r="B558" s="225"/>
      <c r="I558" s="225"/>
      <c r="K558" s="225"/>
    </row>
    <row r="559" spans="2:11">
      <c r="B559" s="225"/>
      <c r="I559" s="225"/>
      <c r="K559" s="225"/>
    </row>
    <row r="560" spans="2:11">
      <c r="B560" s="225"/>
      <c r="I560" s="225"/>
      <c r="K560" s="225"/>
    </row>
    <row r="561" spans="2:11">
      <c r="B561" s="225"/>
      <c r="I561" s="225"/>
      <c r="K561" s="225"/>
    </row>
    <row r="562" spans="2:11">
      <c r="B562" s="225"/>
      <c r="I562" s="225"/>
      <c r="K562" s="225"/>
    </row>
    <row r="563" spans="2:11">
      <c r="B563" s="225"/>
      <c r="I563" s="225"/>
      <c r="K563" s="225"/>
    </row>
    <row r="564" spans="2:11">
      <c r="B564" s="225"/>
      <c r="I564" s="225"/>
      <c r="K564" s="225"/>
    </row>
    <row r="565" spans="2:11">
      <c r="B565" s="225"/>
      <c r="I565" s="225"/>
      <c r="K565" s="225"/>
    </row>
    <row r="566" spans="2:11">
      <c r="B566" s="225"/>
      <c r="I566" s="225"/>
      <c r="K566" s="225"/>
    </row>
    <row r="567" spans="2:11">
      <c r="B567" s="225"/>
      <c r="I567" s="225"/>
      <c r="K567" s="225"/>
    </row>
    <row r="568" spans="2:11">
      <c r="B568" s="225"/>
      <c r="I568" s="225"/>
      <c r="K568" s="225"/>
    </row>
    <row r="569" spans="2:11">
      <c r="B569" s="225"/>
      <c r="I569" s="225"/>
      <c r="K569" s="225"/>
    </row>
    <row r="570" spans="2:11">
      <c r="B570" s="225"/>
      <c r="I570" s="225"/>
      <c r="K570" s="225"/>
    </row>
    <row r="571" spans="2:11">
      <c r="B571" s="225"/>
      <c r="I571" s="225"/>
      <c r="K571" s="225"/>
    </row>
    <row r="572" spans="2:11">
      <c r="B572" s="225"/>
      <c r="I572" s="225"/>
      <c r="K572" s="225"/>
    </row>
    <row r="573" spans="2:11">
      <c r="B573" s="225"/>
      <c r="I573" s="225"/>
      <c r="K573" s="225"/>
    </row>
    <row r="574" spans="2:11">
      <c r="B574" s="225"/>
      <c r="I574" s="225"/>
      <c r="K574" s="225"/>
    </row>
    <row r="575" spans="2:11">
      <c r="B575" s="225"/>
      <c r="I575" s="225"/>
      <c r="K575" s="225"/>
    </row>
    <row r="576" spans="2:11">
      <c r="B576" s="225"/>
      <c r="I576" s="225"/>
      <c r="K576" s="225"/>
    </row>
    <row r="577" spans="2:11">
      <c r="B577" s="225"/>
      <c r="I577" s="225"/>
      <c r="K577" s="225"/>
    </row>
    <row r="578" spans="2:11">
      <c r="B578" s="225"/>
      <c r="I578" s="225"/>
      <c r="K578" s="225"/>
    </row>
    <row r="579" spans="2:11">
      <c r="B579" s="225"/>
      <c r="I579" s="225"/>
      <c r="K579" s="225"/>
    </row>
    <row r="580" spans="2:11">
      <c r="B580" s="225"/>
      <c r="I580" s="225"/>
      <c r="K580" s="225"/>
    </row>
    <row r="581" spans="2:11">
      <c r="B581" s="225"/>
      <c r="I581" s="225"/>
      <c r="K581" s="225"/>
    </row>
    <row r="582" spans="2:11">
      <c r="B582" s="225"/>
      <c r="I582" s="225"/>
      <c r="K582" s="225"/>
    </row>
    <row r="583" spans="2:11">
      <c r="B583" s="225"/>
      <c r="I583" s="225"/>
      <c r="K583" s="225"/>
    </row>
    <row r="584" spans="2:11">
      <c r="B584" s="225"/>
      <c r="I584" s="225"/>
      <c r="K584" s="225"/>
    </row>
    <row r="585" spans="2:11">
      <c r="B585" s="225"/>
      <c r="I585" s="225"/>
      <c r="K585" s="225"/>
    </row>
    <row r="586" spans="2:11">
      <c r="B586" s="225"/>
      <c r="I586" s="225"/>
      <c r="K586" s="225"/>
    </row>
    <row r="587" spans="2:11">
      <c r="B587" s="225"/>
      <c r="I587" s="225"/>
      <c r="K587" s="225"/>
    </row>
    <row r="588" spans="2:11">
      <c r="B588" s="225"/>
      <c r="I588" s="225"/>
      <c r="K588" s="225"/>
    </row>
    <row r="589" spans="2:11">
      <c r="B589" s="225"/>
      <c r="I589" s="225"/>
      <c r="K589" s="225"/>
    </row>
    <row r="590" spans="2:11">
      <c r="B590" s="225"/>
      <c r="I590" s="225"/>
      <c r="K590" s="225"/>
    </row>
    <row r="591" spans="2:11">
      <c r="B591" s="225"/>
      <c r="I591" s="225"/>
      <c r="K591" s="225"/>
    </row>
    <row r="592" spans="2:11">
      <c r="B592" s="225"/>
      <c r="I592" s="225"/>
      <c r="K592" s="225"/>
    </row>
    <row r="593" spans="2:11">
      <c r="B593" s="225"/>
      <c r="I593" s="225"/>
      <c r="K593" s="225"/>
    </row>
    <row r="594" spans="2:11">
      <c r="B594" s="225"/>
      <c r="I594" s="225"/>
      <c r="K594" s="225"/>
    </row>
    <row r="595" spans="2:11">
      <c r="B595" s="225"/>
      <c r="I595" s="225"/>
      <c r="K595" s="225"/>
    </row>
    <row r="596" spans="2:11">
      <c r="B596" s="225"/>
      <c r="I596" s="225"/>
      <c r="K596" s="225"/>
    </row>
    <row r="597" spans="2:11">
      <c r="B597" s="225"/>
      <c r="I597" s="225"/>
      <c r="K597" s="225"/>
    </row>
    <row r="598" spans="2:11">
      <c r="B598" s="225"/>
      <c r="I598" s="225"/>
      <c r="K598" s="225"/>
    </row>
    <row r="599" spans="2:11">
      <c r="B599" s="225"/>
      <c r="I599" s="225"/>
      <c r="K599" s="225"/>
    </row>
    <row r="600" spans="2:11">
      <c r="B600" s="225"/>
      <c r="I600" s="225"/>
      <c r="K600" s="225"/>
    </row>
    <row r="601" spans="2:11">
      <c r="B601" s="225"/>
      <c r="I601" s="225"/>
      <c r="K601" s="225"/>
    </row>
    <row r="602" spans="2:11">
      <c r="B602" s="225"/>
      <c r="I602" s="225"/>
      <c r="K602" s="225"/>
    </row>
    <row r="603" spans="2:11">
      <c r="B603" s="225"/>
      <c r="I603" s="225"/>
      <c r="K603" s="225"/>
    </row>
    <row r="604" spans="2:11">
      <c r="B604" s="225"/>
      <c r="I604" s="225"/>
      <c r="K604" s="225"/>
    </row>
    <row r="605" spans="2:11">
      <c r="B605" s="225"/>
      <c r="I605" s="225"/>
      <c r="K605" s="225"/>
    </row>
    <row r="606" spans="2:11">
      <c r="B606" s="225"/>
      <c r="I606" s="225"/>
      <c r="K606" s="225"/>
    </row>
    <row r="607" spans="2:11">
      <c r="B607" s="225"/>
      <c r="I607" s="225"/>
      <c r="K607" s="225"/>
    </row>
    <row r="608" spans="2:11">
      <c r="B608" s="225"/>
      <c r="I608" s="225"/>
      <c r="K608" s="225"/>
    </row>
    <row r="609" spans="2:11">
      <c r="B609" s="225"/>
      <c r="I609" s="225"/>
      <c r="K609" s="225"/>
    </row>
    <row r="610" spans="2:11">
      <c r="B610" s="225"/>
      <c r="I610" s="225"/>
      <c r="K610" s="225"/>
    </row>
    <row r="611" spans="2:11">
      <c r="B611" s="225"/>
      <c r="I611" s="225"/>
      <c r="K611" s="225"/>
    </row>
    <row r="612" spans="2:11">
      <c r="B612" s="225"/>
      <c r="I612" s="225"/>
      <c r="K612" s="225"/>
    </row>
    <row r="613" spans="2:11">
      <c r="B613" s="225"/>
      <c r="I613" s="225"/>
      <c r="K613" s="225"/>
    </row>
    <row r="614" spans="2:11">
      <c r="B614" s="225"/>
      <c r="I614" s="225"/>
      <c r="K614" s="225"/>
    </row>
    <row r="615" spans="2:11">
      <c r="B615" s="225"/>
      <c r="I615" s="225"/>
      <c r="K615" s="225"/>
    </row>
    <row r="616" spans="2:11">
      <c r="B616" s="225"/>
      <c r="I616" s="225"/>
      <c r="K616" s="225"/>
    </row>
    <row r="617" spans="2:11">
      <c r="B617" s="225"/>
      <c r="I617" s="225"/>
      <c r="K617" s="225"/>
    </row>
    <row r="618" spans="2:11">
      <c r="B618" s="225"/>
      <c r="I618" s="225"/>
      <c r="K618" s="225"/>
    </row>
    <row r="619" spans="2:11">
      <c r="B619" s="225"/>
      <c r="I619" s="225"/>
      <c r="K619" s="225"/>
    </row>
    <row r="620" spans="2:11">
      <c r="B620" s="225"/>
      <c r="I620" s="225"/>
      <c r="K620" s="225"/>
    </row>
    <row r="621" spans="2:11">
      <c r="B621" s="225"/>
      <c r="I621" s="225"/>
      <c r="K621" s="225"/>
    </row>
    <row r="622" spans="2:11">
      <c r="B622" s="225"/>
      <c r="I622" s="225"/>
      <c r="K622" s="225"/>
    </row>
    <row r="623" spans="2:11">
      <c r="B623" s="225"/>
      <c r="I623" s="225"/>
      <c r="K623" s="225"/>
    </row>
    <row r="624" spans="2:11">
      <c r="B624" s="225"/>
      <c r="I624" s="225"/>
      <c r="K624" s="225"/>
    </row>
    <row r="625" spans="2:11">
      <c r="B625" s="225"/>
      <c r="I625" s="225"/>
      <c r="K625" s="225"/>
    </row>
    <row r="626" spans="2:11">
      <c r="B626" s="225"/>
      <c r="I626" s="225"/>
      <c r="K626" s="225"/>
    </row>
    <row r="627" spans="2:11">
      <c r="B627" s="225"/>
      <c r="I627" s="225"/>
      <c r="K627" s="225"/>
    </row>
    <row r="628" spans="2:11">
      <c r="B628" s="225"/>
      <c r="I628" s="225"/>
      <c r="K628" s="225"/>
    </row>
    <row r="629" spans="2:11">
      <c r="B629" s="225"/>
      <c r="I629" s="225"/>
      <c r="K629" s="225"/>
    </row>
    <row r="630" spans="2:11">
      <c r="B630" s="225"/>
      <c r="I630" s="225"/>
      <c r="K630" s="225"/>
    </row>
    <row r="631" spans="2:11">
      <c r="B631" s="225"/>
      <c r="I631" s="225"/>
      <c r="K631" s="225"/>
    </row>
    <row r="632" spans="2:11">
      <c r="B632" s="225"/>
      <c r="I632" s="225"/>
      <c r="K632" s="225"/>
    </row>
    <row r="633" spans="2:11">
      <c r="B633" s="225"/>
      <c r="I633" s="225"/>
      <c r="K633" s="225"/>
    </row>
    <row r="634" spans="2:11">
      <c r="B634" s="225"/>
      <c r="I634" s="225"/>
      <c r="K634" s="225"/>
    </row>
    <row r="635" spans="2:11">
      <c r="B635" s="225"/>
      <c r="I635" s="225"/>
      <c r="K635" s="225"/>
    </row>
    <row r="636" spans="2:11">
      <c r="B636" s="225"/>
      <c r="I636" s="225"/>
      <c r="K636" s="225"/>
    </row>
    <row r="637" spans="2:11">
      <c r="B637" s="225"/>
      <c r="I637" s="225"/>
      <c r="K637" s="225"/>
    </row>
    <row r="638" spans="2:11">
      <c r="B638" s="225"/>
      <c r="I638" s="225"/>
      <c r="K638" s="225"/>
    </row>
    <row r="639" spans="2:11">
      <c r="B639" s="225"/>
      <c r="I639" s="225"/>
      <c r="K639" s="225"/>
    </row>
    <row r="640" spans="2:11">
      <c r="B640" s="225"/>
      <c r="I640" s="225"/>
      <c r="K640" s="225"/>
    </row>
    <row r="641" spans="2:11">
      <c r="B641" s="225"/>
      <c r="I641" s="225"/>
      <c r="K641" s="225"/>
    </row>
    <row r="642" spans="2:11">
      <c r="B642" s="225"/>
      <c r="I642" s="225"/>
      <c r="K642" s="225"/>
    </row>
    <row r="643" spans="2:11">
      <c r="B643" s="225"/>
      <c r="I643" s="225"/>
      <c r="K643" s="225"/>
    </row>
    <row r="644" spans="2:11">
      <c r="B644" s="225"/>
      <c r="I644" s="225"/>
      <c r="K644" s="225"/>
    </row>
    <row r="645" spans="2:11">
      <c r="B645" s="225"/>
      <c r="I645" s="225"/>
      <c r="K645" s="225"/>
    </row>
    <row r="646" spans="2:11">
      <c r="B646" s="225"/>
      <c r="I646" s="225"/>
      <c r="K646" s="225"/>
    </row>
    <row r="647" spans="2:11">
      <c r="B647" s="225"/>
      <c r="I647" s="225"/>
      <c r="K647" s="225"/>
    </row>
    <row r="648" spans="2:11">
      <c r="B648" s="225"/>
      <c r="I648" s="225"/>
      <c r="K648" s="225"/>
    </row>
    <row r="649" spans="2:11">
      <c r="B649" s="225"/>
      <c r="I649" s="225"/>
      <c r="K649" s="225"/>
    </row>
    <row r="650" spans="2:11">
      <c r="B650" s="225"/>
      <c r="I650" s="225"/>
      <c r="K650" s="225"/>
    </row>
    <row r="651" spans="2:11">
      <c r="B651" s="225"/>
      <c r="I651" s="225"/>
      <c r="K651" s="225"/>
    </row>
    <row r="652" spans="2:11">
      <c r="B652" s="225"/>
      <c r="I652" s="225"/>
      <c r="K652" s="225"/>
    </row>
    <row r="653" spans="2:11">
      <c r="B653" s="225"/>
      <c r="I653" s="225"/>
      <c r="K653" s="225"/>
    </row>
    <row r="654" spans="2:11">
      <c r="B654" s="225"/>
      <c r="I654" s="225"/>
      <c r="K654" s="225"/>
    </row>
    <row r="655" spans="2:11">
      <c r="B655" s="225"/>
      <c r="I655" s="225"/>
      <c r="K655" s="225"/>
    </row>
    <row r="656" spans="2:11">
      <c r="B656" s="225"/>
      <c r="I656" s="225"/>
      <c r="K656" s="225"/>
    </row>
    <row r="657" spans="2:11">
      <c r="B657" s="225"/>
      <c r="I657" s="225"/>
      <c r="K657" s="225"/>
    </row>
    <row r="658" spans="2:11">
      <c r="B658" s="225"/>
      <c r="I658" s="225"/>
      <c r="K658" s="225"/>
    </row>
    <row r="659" spans="2:11">
      <c r="B659" s="225"/>
      <c r="I659" s="225"/>
      <c r="K659" s="225"/>
    </row>
    <row r="660" spans="2:11">
      <c r="B660" s="225"/>
      <c r="I660" s="225"/>
      <c r="K660" s="225"/>
    </row>
    <row r="661" spans="2:11">
      <c r="B661" s="225"/>
      <c r="I661" s="225"/>
      <c r="K661" s="225"/>
    </row>
    <row r="662" spans="2:11">
      <c r="B662" s="225"/>
      <c r="I662" s="225"/>
      <c r="K662" s="225"/>
    </row>
    <row r="663" spans="2:11">
      <c r="B663" s="225"/>
      <c r="I663" s="225"/>
      <c r="K663" s="225"/>
    </row>
    <row r="664" spans="2:11">
      <c r="B664" s="225"/>
      <c r="I664" s="225"/>
      <c r="K664" s="225"/>
    </row>
    <row r="665" spans="2:11">
      <c r="B665" s="225"/>
      <c r="I665" s="225"/>
      <c r="K665" s="225"/>
    </row>
    <row r="666" spans="2:11">
      <c r="B666" s="225"/>
      <c r="I666" s="225"/>
      <c r="K666" s="225"/>
    </row>
    <row r="667" spans="2:11">
      <c r="B667" s="225"/>
      <c r="I667" s="225"/>
      <c r="K667" s="225"/>
    </row>
    <row r="668" spans="2:11">
      <c r="B668" s="225"/>
      <c r="I668" s="225"/>
      <c r="K668" s="225"/>
    </row>
    <row r="669" spans="2:11">
      <c r="B669" s="225"/>
      <c r="I669" s="225"/>
      <c r="K669" s="225"/>
    </row>
    <row r="670" spans="2:11">
      <c r="B670" s="225"/>
      <c r="I670" s="225"/>
      <c r="K670" s="225"/>
    </row>
    <row r="671" spans="2:11">
      <c r="B671" s="225"/>
      <c r="I671" s="225"/>
      <c r="K671" s="225"/>
    </row>
    <row r="672" spans="2:11">
      <c r="B672" s="225"/>
      <c r="I672" s="225"/>
      <c r="K672" s="225"/>
    </row>
    <row r="673" spans="2:11">
      <c r="B673" s="225"/>
      <c r="I673" s="225"/>
      <c r="K673" s="225"/>
    </row>
    <row r="674" spans="2:11">
      <c r="B674" s="225"/>
      <c r="I674" s="225"/>
      <c r="K674" s="225"/>
    </row>
    <row r="675" spans="2:11">
      <c r="B675" s="225"/>
      <c r="I675" s="225"/>
      <c r="K675" s="225"/>
    </row>
    <row r="676" spans="2:11">
      <c r="B676" s="225"/>
      <c r="I676" s="225"/>
      <c r="K676" s="225"/>
    </row>
    <row r="677" spans="2:11">
      <c r="B677" s="225"/>
      <c r="I677" s="225"/>
      <c r="K677" s="225"/>
    </row>
    <row r="678" spans="2:11">
      <c r="B678" s="225"/>
      <c r="I678" s="225"/>
      <c r="K678" s="225"/>
    </row>
    <row r="679" spans="2:11">
      <c r="B679" s="225"/>
      <c r="I679" s="225"/>
      <c r="K679" s="225"/>
    </row>
    <row r="680" spans="2:11">
      <c r="B680" s="225"/>
      <c r="I680" s="225"/>
      <c r="K680" s="225"/>
    </row>
    <row r="681" spans="2:11">
      <c r="B681" s="225"/>
      <c r="I681" s="225"/>
      <c r="K681" s="225"/>
    </row>
    <row r="682" spans="2:11">
      <c r="B682" s="225"/>
      <c r="I682" s="225"/>
      <c r="K682" s="225"/>
    </row>
    <row r="683" spans="2:11">
      <c r="B683" s="225"/>
      <c r="I683" s="225"/>
      <c r="K683" s="225"/>
    </row>
    <row r="684" spans="2:11">
      <c r="B684" s="225"/>
      <c r="I684" s="225"/>
      <c r="K684" s="225"/>
    </row>
    <row r="685" spans="2:11">
      <c r="B685" s="225"/>
      <c r="I685" s="225"/>
      <c r="K685" s="225"/>
    </row>
    <row r="686" spans="2:11">
      <c r="B686" s="225"/>
      <c r="I686" s="225"/>
      <c r="K686" s="225"/>
    </row>
    <row r="687" spans="2:11">
      <c r="B687" s="225"/>
      <c r="I687" s="225"/>
      <c r="K687" s="225"/>
    </row>
    <row r="688" spans="2:11">
      <c r="B688" s="225"/>
      <c r="I688" s="225"/>
      <c r="K688" s="225"/>
    </row>
    <row r="689" spans="2:11">
      <c r="B689" s="225"/>
      <c r="I689" s="225"/>
      <c r="K689" s="225"/>
    </row>
    <row r="690" spans="2:11">
      <c r="B690" s="225"/>
      <c r="I690" s="225"/>
      <c r="K690" s="225"/>
    </row>
    <row r="691" spans="2:11">
      <c r="B691" s="225"/>
      <c r="I691" s="225"/>
      <c r="K691" s="225"/>
    </row>
    <row r="692" spans="2:11">
      <c r="B692" s="225"/>
      <c r="I692" s="225"/>
      <c r="K692" s="225"/>
    </row>
    <row r="693" spans="2:11">
      <c r="B693" s="225"/>
      <c r="I693" s="225"/>
      <c r="K693" s="225"/>
    </row>
    <row r="694" spans="2:11">
      <c r="B694" s="225"/>
      <c r="I694" s="225"/>
      <c r="K694" s="225"/>
    </row>
    <row r="695" spans="2:11">
      <c r="B695" s="225"/>
      <c r="I695" s="225"/>
      <c r="K695" s="225"/>
    </row>
    <row r="696" spans="2:11">
      <c r="B696" s="225"/>
      <c r="I696" s="225"/>
      <c r="K696" s="225"/>
    </row>
    <row r="697" spans="2:11">
      <c r="B697" s="225"/>
      <c r="I697" s="225"/>
      <c r="K697" s="225"/>
    </row>
    <row r="698" spans="2:11">
      <c r="B698" s="225"/>
      <c r="I698" s="225"/>
      <c r="K698" s="225"/>
    </row>
    <row r="699" spans="2:11">
      <c r="B699" s="225"/>
      <c r="I699" s="225"/>
      <c r="K699" s="225"/>
    </row>
    <row r="700" spans="2:11">
      <c r="B700" s="225"/>
      <c r="I700" s="225"/>
      <c r="K700" s="225"/>
    </row>
    <row r="701" spans="2:11">
      <c r="B701" s="225"/>
      <c r="I701" s="225"/>
      <c r="K701" s="225"/>
    </row>
    <row r="702" spans="2:11">
      <c r="B702" s="225"/>
      <c r="I702" s="225"/>
      <c r="K702" s="225"/>
    </row>
    <row r="703" spans="2:11">
      <c r="B703" s="225"/>
      <c r="I703" s="225"/>
      <c r="K703" s="225"/>
    </row>
    <row r="704" spans="2:11">
      <c r="B704" s="225"/>
      <c r="I704" s="225"/>
      <c r="K704" s="225"/>
    </row>
    <row r="705" spans="2:11">
      <c r="B705" s="225"/>
      <c r="I705" s="225"/>
      <c r="K705" s="225"/>
    </row>
    <row r="706" spans="2:11">
      <c r="B706" s="225"/>
      <c r="I706" s="225"/>
      <c r="K706" s="225"/>
    </row>
    <row r="707" spans="2:11">
      <c r="B707" s="225"/>
      <c r="I707" s="225"/>
      <c r="K707" s="225"/>
    </row>
    <row r="708" spans="2:11">
      <c r="B708" s="225"/>
      <c r="I708" s="225"/>
      <c r="K708" s="225"/>
    </row>
    <row r="709" spans="2:11">
      <c r="B709" s="225"/>
      <c r="I709" s="225"/>
      <c r="K709" s="225"/>
    </row>
    <row r="710" spans="2:11">
      <c r="B710" s="225"/>
      <c r="I710" s="225"/>
      <c r="K710" s="225"/>
    </row>
    <row r="711" spans="2:11">
      <c r="B711" s="225"/>
      <c r="I711" s="225"/>
      <c r="K711" s="225"/>
    </row>
    <row r="712" spans="2:11">
      <c r="B712" s="225"/>
      <c r="I712" s="225"/>
      <c r="K712" s="225"/>
    </row>
    <row r="713" spans="2:11">
      <c r="B713" s="225"/>
      <c r="I713" s="225"/>
      <c r="K713" s="225"/>
    </row>
    <row r="714" spans="2:11">
      <c r="B714" s="225"/>
      <c r="I714" s="225"/>
      <c r="K714" s="225"/>
    </row>
    <row r="715" spans="2:11">
      <c r="B715" s="225"/>
      <c r="I715" s="225"/>
      <c r="K715" s="225"/>
    </row>
    <row r="716" spans="2:11">
      <c r="B716" s="225"/>
      <c r="I716" s="225"/>
      <c r="K716" s="225"/>
    </row>
    <row r="717" spans="2:11">
      <c r="B717" s="225"/>
      <c r="I717" s="225"/>
      <c r="K717" s="225"/>
    </row>
    <row r="718" spans="2:11">
      <c r="B718" s="225"/>
      <c r="I718" s="225"/>
      <c r="K718" s="225"/>
    </row>
    <row r="719" spans="2:11">
      <c r="B719" s="225"/>
      <c r="I719" s="225"/>
      <c r="K719" s="225"/>
    </row>
    <row r="720" spans="2:11">
      <c r="B720" s="225"/>
      <c r="I720" s="225"/>
      <c r="K720" s="225"/>
    </row>
    <row r="721" spans="2:11">
      <c r="B721" s="225"/>
      <c r="I721" s="225"/>
      <c r="K721" s="225"/>
    </row>
    <row r="722" spans="2:11">
      <c r="B722" s="225"/>
      <c r="I722" s="225"/>
      <c r="K722" s="225"/>
    </row>
    <row r="723" spans="2:11">
      <c r="B723" s="225"/>
      <c r="I723" s="225"/>
      <c r="K723" s="225"/>
    </row>
    <row r="724" spans="2:11">
      <c r="B724" s="225"/>
      <c r="I724" s="225"/>
      <c r="K724" s="225"/>
    </row>
    <row r="725" spans="2:11">
      <c r="B725" s="225"/>
      <c r="I725" s="225"/>
      <c r="K725" s="225"/>
    </row>
    <row r="726" spans="2:11">
      <c r="B726" s="225"/>
      <c r="I726" s="225"/>
      <c r="K726" s="225"/>
    </row>
    <row r="727" spans="2:11">
      <c r="B727" s="225"/>
      <c r="I727" s="225"/>
      <c r="K727" s="225"/>
    </row>
    <row r="728" spans="2:11">
      <c r="B728" s="225"/>
      <c r="I728" s="225"/>
      <c r="K728" s="225"/>
    </row>
    <row r="729" spans="2:11">
      <c r="B729" s="225"/>
      <c r="I729" s="225"/>
      <c r="K729" s="225"/>
    </row>
    <row r="730" spans="2:11">
      <c r="B730" s="225"/>
      <c r="I730" s="225"/>
      <c r="K730" s="225"/>
    </row>
    <row r="731" spans="2:11">
      <c r="B731" s="225"/>
      <c r="I731" s="225"/>
      <c r="K731" s="225"/>
    </row>
    <row r="732" spans="2:11">
      <c r="B732" s="225"/>
      <c r="I732" s="225"/>
      <c r="K732" s="225"/>
    </row>
    <row r="733" spans="2:11">
      <c r="B733" s="225"/>
      <c r="I733" s="225"/>
      <c r="K733" s="225"/>
    </row>
    <row r="734" spans="2:11">
      <c r="B734" s="225"/>
      <c r="I734" s="225"/>
      <c r="K734" s="225"/>
    </row>
    <row r="735" spans="2:11">
      <c r="B735" s="225"/>
      <c r="I735" s="225"/>
      <c r="K735" s="225"/>
    </row>
    <row r="736" spans="2:11">
      <c r="B736" s="225"/>
      <c r="I736" s="225"/>
      <c r="K736" s="225"/>
    </row>
    <row r="737" spans="2:11">
      <c r="B737" s="225"/>
      <c r="I737" s="225"/>
      <c r="K737" s="225"/>
    </row>
    <row r="738" spans="2:11">
      <c r="B738" s="225"/>
      <c r="I738" s="225"/>
      <c r="K738" s="225"/>
    </row>
    <row r="739" spans="2:11">
      <c r="B739" s="225"/>
      <c r="I739" s="225"/>
      <c r="K739" s="225"/>
    </row>
    <row r="740" spans="2:11">
      <c r="B740" s="225"/>
      <c r="I740" s="225"/>
      <c r="K740" s="225"/>
    </row>
    <row r="741" spans="2:11">
      <c r="B741" s="225"/>
      <c r="I741" s="225"/>
      <c r="K741" s="225"/>
    </row>
    <row r="742" spans="2:11">
      <c r="B742" s="225"/>
      <c r="I742" s="225"/>
      <c r="K742" s="225"/>
    </row>
    <row r="743" spans="2:11">
      <c r="B743" s="225"/>
      <c r="I743" s="225"/>
      <c r="K743" s="225"/>
    </row>
    <row r="744" spans="2:11">
      <c r="B744" s="225"/>
      <c r="I744" s="225"/>
      <c r="K744" s="225"/>
    </row>
    <row r="745" spans="2:11">
      <c r="B745" s="225"/>
      <c r="I745" s="225"/>
      <c r="K745" s="225"/>
    </row>
    <row r="746" spans="2:11">
      <c r="B746" s="225"/>
      <c r="I746" s="225"/>
      <c r="K746" s="225"/>
    </row>
    <row r="747" spans="2:11">
      <c r="B747" s="225"/>
      <c r="I747" s="225"/>
      <c r="K747" s="225"/>
    </row>
    <row r="748" spans="2:11">
      <c r="B748" s="225"/>
      <c r="I748" s="225"/>
      <c r="K748" s="225"/>
    </row>
    <row r="749" spans="2:11">
      <c r="B749" s="225"/>
      <c r="I749" s="225"/>
      <c r="K749" s="225"/>
    </row>
    <row r="750" spans="2:11">
      <c r="B750" s="225"/>
      <c r="I750" s="225"/>
      <c r="K750" s="225"/>
    </row>
    <row r="751" spans="2:11">
      <c r="B751" s="225"/>
      <c r="I751" s="225"/>
      <c r="K751" s="225"/>
    </row>
    <row r="752" spans="2:11">
      <c r="B752" s="225"/>
      <c r="I752" s="225"/>
      <c r="K752" s="225"/>
    </row>
    <row r="753" spans="2:11">
      <c r="B753" s="225"/>
      <c r="I753" s="225"/>
      <c r="K753" s="225"/>
    </row>
    <row r="754" spans="2:11">
      <c r="B754" s="225"/>
      <c r="I754" s="225"/>
      <c r="K754" s="225"/>
    </row>
    <row r="755" spans="2:11">
      <c r="B755" s="225"/>
      <c r="I755" s="225"/>
      <c r="K755" s="225"/>
    </row>
    <row r="756" spans="2:11">
      <c r="B756" s="225"/>
      <c r="I756" s="225"/>
      <c r="K756" s="225"/>
    </row>
    <row r="757" spans="2:11">
      <c r="B757" s="225"/>
      <c r="I757" s="225"/>
      <c r="K757" s="225"/>
    </row>
    <row r="758" spans="2:11">
      <c r="B758" s="225"/>
      <c r="I758" s="225"/>
      <c r="K758" s="225"/>
    </row>
    <row r="759" spans="2:11">
      <c r="B759" s="225"/>
      <c r="I759" s="225"/>
      <c r="K759" s="225"/>
    </row>
    <row r="760" spans="2:11">
      <c r="B760" s="225"/>
      <c r="I760" s="225"/>
      <c r="K760" s="225"/>
    </row>
    <row r="761" spans="2:11">
      <c r="B761" s="225"/>
      <c r="I761" s="225"/>
      <c r="K761" s="225"/>
    </row>
    <row r="762" spans="2:11">
      <c r="B762" s="225"/>
      <c r="I762" s="225"/>
      <c r="K762" s="225"/>
    </row>
    <row r="763" spans="2:11">
      <c r="B763" s="225"/>
      <c r="I763" s="225"/>
      <c r="K763" s="225"/>
    </row>
    <row r="764" spans="2:11">
      <c r="B764" s="225"/>
      <c r="I764" s="225"/>
      <c r="K764" s="225"/>
    </row>
    <row r="765" spans="2:11">
      <c r="B765" s="225"/>
      <c r="I765" s="225"/>
      <c r="K765" s="225"/>
    </row>
    <row r="766" spans="2:11">
      <c r="B766" s="225"/>
      <c r="I766" s="225"/>
      <c r="K766" s="225"/>
    </row>
    <row r="767" spans="2:11">
      <c r="B767" s="225"/>
      <c r="I767" s="225"/>
      <c r="K767" s="225"/>
    </row>
    <row r="768" spans="2:11">
      <c r="B768" s="225"/>
      <c r="I768" s="225"/>
      <c r="K768" s="225"/>
    </row>
    <row r="769" spans="2:11">
      <c r="B769" s="225"/>
      <c r="I769" s="225"/>
      <c r="K769" s="225"/>
    </row>
    <row r="770" spans="2:11">
      <c r="B770" s="225"/>
      <c r="I770" s="225"/>
      <c r="K770" s="225"/>
    </row>
    <row r="771" spans="2:11">
      <c r="B771" s="225"/>
      <c r="I771" s="225"/>
      <c r="K771" s="225"/>
    </row>
    <row r="772" spans="2:11">
      <c r="B772" s="225"/>
      <c r="I772" s="225"/>
      <c r="K772" s="225"/>
    </row>
    <row r="773" spans="2:11">
      <c r="B773" s="225"/>
      <c r="I773" s="225"/>
      <c r="K773" s="225"/>
    </row>
    <row r="774" spans="2:11">
      <c r="B774" s="225"/>
      <c r="I774" s="225"/>
      <c r="K774" s="225"/>
    </row>
    <row r="775" spans="2:11">
      <c r="B775" s="225"/>
      <c r="I775" s="225"/>
      <c r="K775" s="225"/>
    </row>
    <row r="776" spans="2:11">
      <c r="B776" s="225"/>
      <c r="I776" s="225"/>
      <c r="K776" s="225"/>
    </row>
    <row r="777" spans="2:11">
      <c r="B777" s="225"/>
      <c r="I777" s="225"/>
      <c r="K777" s="225"/>
    </row>
    <row r="778" spans="2:11">
      <c r="B778" s="225"/>
      <c r="I778" s="225"/>
      <c r="K778" s="225"/>
    </row>
    <row r="779" spans="2:11">
      <c r="B779" s="225"/>
      <c r="I779" s="225"/>
      <c r="K779" s="225"/>
    </row>
    <row r="780" spans="2:11">
      <c r="B780" s="225"/>
      <c r="I780" s="225"/>
      <c r="K780" s="225"/>
    </row>
    <row r="781" spans="2:11">
      <c r="B781" s="225"/>
      <c r="I781" s="225"/>
      <c r="K781" s="225"/>
    </row>
    <row r="782" spans="2:11">
      <c r="B782" s="225"/>
      <c r="I782" s="225"/>
      <c r="K782" s="225"/>
    </row>
    <row r="783" spans="2:11">
      <c r="B783" s="225"/>
      <c r="I783" s="225"/>
      <c r="K783" s="225"/>
    </row>
    <row r="784" spans="2:11">
      <c r="B784" s="225"/>
      <c r="I784" s="225"/>
      <c r="K784" s="225"/>
    </row>
    <row r="785" spans="2:11">
      <c r="B785" s="225"/>
      <c r="I785" s="225"/>
      <c r="K785" s="225"/>
    </row>
    <row r="786" spans="2:11">
      <c r="B786" s="225"/>
      <c r="I786" s="225"/>
      <c r="K786" s="225"/>
    </row>
    <row r="787" spans="2:11">
      <c r="B787" s="225"/>
      <c r="I787" s="225"/>
      <c r="K787" s="225"/>
    </row>
    <row r="788" spans="2:11">
      <c r="B788" s="225"/>
      <c r="I788" s="225"/>
      <c r="K788" s="225"/>
    </row>
    <row r="789" spans="2:11">
      <c r="B789" s="225"/>
      <c r="I789" s="225"/>
      <c r="K789" s="225"/>
    </row>
    <row r="790" spans="2:11">
      <c r="B790" s="225"/>
      <c r="I790" s="225"/>
      <c r="K790" s="225"/>
    </row>
    <row r="791" spans="2:11">
      <c r="B791" s="225"/>
      <c r="I791" s="225"/>
      <c r="K791" s="225"/>
    </row>
    <row r="792" spans="2:11">
      <c r="B792" s="225"/>
      <c r="I792" s="225"/>
      <c r="K792" s="225"/>
    </row>
    <row r="793" spans="2:11">
      <c r="B793" s="225"/>
      <c r="I793" s="225"/>
      <c r="K793" s="225"/>
    </row>
    <row r="794" spans="2:11">
      <c r="B794" s="225"/>
      <c r="I794" s="225"/>
      <c r="K794" s="225"/>
    </row>
    <row r="795" spans="2:11">
      <c r="B795" s="225"/>
      <c r="I795" s="225"/>
      <c r="K795" s="225"/>
    </row>
    <row r="796" spans="2:11">
      <c r="B796" s="225"/>
      <c r="I796" s="225"/>
      <c r="K796" s="225"/>
    </row>
    <row r="797" spans="2:11">
      <c r="B797" s="225"/>
      <c r="I797" s="225"/>
      <c r="K797" s="225"/>
    </row>
    <row r="798" spans="2:11">
      <c r="B798" s="225"/>
      <c r="I798" s="225"/>
      <c r="K798" s="225"/>
    </row>
    <row r="799" spans="2:11">
      <c r="B799" s="225"/>
      <c r="I799" s="225"/>
      <c r="K799" s="225"/>
    </row>
    <row r="800" spans="2:11">
      <c r="B800" s="225"/>
      <c r="I800" s="225"/>
      <c r="K800" s="225"/>
    </row>
    <row r="801" spans="2:11">
      <c r="B801" s="225"/>
      <c r="I801" s="225"/>
      <c r="K801" s="225"/>
    </row>
    <row r="802" spans="2:11">
      <c r="B802" s="225"/>
      <c r="I802" s="225"/>
      <c r="K802" s="225"/>
    </row>
    <row r="803" spans="2:11">
      <c r="B803" s="225"/>
      <c r="I803" s="225"/>
      <c r="K803" s="225"/>
    </row>
    <row r="804" spans="2:11">
      <c r="B804" s="225"/>
      <c r="I804" s="225"/>
      <c r="K804" s="225"/>
    </row>
    <row r="805" spans="2:11">
      <c r="B805" s="225"/>
      <c r="I805" s="225"/>
      <c r="K805" s="225"/>
    </row>
    <row r="806" spans="2:11">
      <c r="B806" s="225"/>
      <c r="I806" s="225"/>
      <c r="K806" s="225"/>
    </row>
    <row r="807" spans="2:11">
      <c r="B807" s="225"/>
      <c r="I807" s="225"/>
      <c r="K807" s="225"/>
    </row>
    <row r="808" spans="2:11">
      <c r="B808" s="225"/>
      <c r="I808" s="225"/>
      <c r="K808" s="225"/>
    </row>
    <row r="809" spans="2:11">
      <c r="B809" s="225"/>
      <c r="I809" s="225"/>
      <c r="K809" s="225"/>
    </row>
    <row r="810" spans="2:11">
      <c r="B810" s="225"/>
      <c r="I810" s="225"/>
      <c r="K810" s="225"/>
    </row>
    <row r="811" spans="2:11">
      <c r="B811" s="225"/>
      <c r="I811" s="225"/>
      <c r="K811" s="225"/>
    </row>
    <row r="812" spans="2:11">
      <c r="B812" s="225"/>
      <c r="I812" s="225"/>
      <c r="K812" s="225"/>
    </row>
    <row r="813" spans="2:11">
      <c r="B813" s="225"/>
      <c r="I813" s="225"/>
      <c r="K813" s="225"/>
    </row>
    <row r="814" spans="2:11">
      <c r="B814" s="225"/>
      <c r="I814" s="225"/>
      <c r="K814" s="225"/>
    </row>
    <row r="815" spans="2:11">
      <c r="B815" s="225"/>
      <c r="I815" s="225"/>
      <c r="K815" s="225"/>
    </row>
    <row r="816" spans="2:11">
      <c r="B816" s="225"/>
      <c r="I816" s="225"/>
      <c r="K816" s="225"/>
    </row>
    <row r="817" spans="2:11">
      <c r="B817" s="225"/>
      <c r="I817" s="225"/>
      <c r="K817" s="225"/>
    </row>
    <row r="818" spans="2:11">
      <c r="B818" s="225"/>
      <c r="I818" s="225"/>
      <c r="K818" s="225"/>
    </row>
    <row r="819" spans="2:11">
      <c r="B819" s="225"/>
      <c r="I819" s="225"/>
      <c r="K819" s="225"/>
    </row>
    <row r="820" spans="2:11">
      <c r="B820" s="225"/>
      <c r="I820" s="225"/>
      <c r="K820" s="225"/>
    </row>
    <row r="821" spans="2:11">
      <c r="B821" s="225"/>
      <c r="I821" s="225"/>
      <c r="K821" s="225"/>
    </row>
    <row r="822" spans="2:11">
      <c r="B822" s="225"/>
      <c r="I822" s="225"/>
      <c r="K822" s="225"/>
    </row>
    <row r="823" spans="2:11">
      <c r="B823" s="225"/>
      <c r="I823" s="225"/>
      <c r="K823" s="225"/>
    </row>
    <row r="824" spans="2:11">
      <c r="B824" s="225"/>
      <c r="I824" s="225"/>
      <c r="K824" s="225"/>
    </row>
    <row r="825" spans="2:11">
      <c r="B825" s="225"/>
      <c r="I825" s="225"/>
      <c r="K825" s="225"/>
    </row>
    <row r="826" spans="2:11">
      <c r="B826" s="225"/>
      <c r="I826" s="225"/>
      <c r="K826" s="225"/>
    </row>
    <row r="827" spans="2:11">
      <c r="B827" s="225"/>
      <c r="I827" s="225"/>
      <c r="K827" s="225"/>
    </row>
    <row r="828" spans="2:11">
      <c r="B828" s="225"/>
      <c r="I828" s="225"/>
      <c r="K828" s="225"/>
    </row>
    <row r="829" spans="2:11">
      <c r="B829" s="225"/>
      <c r="I829" s="225"/>
      <c r="K829" s="225"/>
    </row>
    <row r="830" spans="2:11">
      <c r="B830" s="225"/>
      <c r="I830" s="225"/>
      <c r="K830" s="225"/>
    </row>
    <row r="831" spans="2:11">
      <c r="B831" s="225"/>
      <c r="I831" s="225"/>
      <c r="K831" s="225"/>
    </row>
    <row r="832" spans="2:11">
      <c r="B832" s="225"/>
      <c r="I832" s="225"/>
      <c r="K832" s="225"/>
    </row>
    <row r="833" spans="2:11">
      <c r="B833" s="225"/>
      <c r="I833" s="225"/>
      <c r="K833" s="225"/>
    </row>
    <row r="834" spans="2:11">
      <c r="B834" s="225"/>
      <c r="I834" s="225"/>
      <c r="K834" s="225"/>
    </row>
    <row r="835" spans="2:11">
      <c r="B835" s="225"/>
      <c r="I835" s="225"/>
      <c r="K835" s="225"/>
    </row>
    <row r="836" spans="2:11">
      <c r="B836" s="225"/>
      <c r="I836" s="225"/>
      <c r="K836" s="225"/>
    </row>
    <row r="837" spans="2:11">
      <c r="B837" s="225"/>
      <c r="I837" s="225"/>
      <c r="K837" s="225"/>
    </row>
    <row r="838" spans="2:11">
      <c r="B838" s="225"/>
      <c r="I838" s="225"/>
      <c r="K838" s="225"/>
    </row>
    <row r="839" spans="2:11">
      <c r="B839" s="225"/>
      <c r="I839" s="225"/>
      <c r="K839" s="225"/>
    </row>
    <row r="840" spans="2:11">
      <c r="B840" s="225"/>
      <c r="I840" s="225"/>
      <c r="K840" s="225"/>
    </row>
    <row r="841" spans="2:11">
      <c r="B841" s="225"/>
      <c r="I841" s="225"/>
      <c r="K841" s="225"/>
    </row>
    <row r="842" spans="2:11">
      <c r="B842" s="225"/>
      <c r="I842" s="225"/>
      <c r="K842" s="225"/>
    </row>
    <row r="843" spans="2:11">
      <c r="B843" s="225"/>
      <c r="I843" s="225"/>
      <c r="K843" s="225"/>
    </row>
    <row r="844" spans="2:11">
      <c r="B844" s="225"/>
      <c r="I844" s="225"/>
      <c r="K844" s="225"/>
    </row>
    <row r="845" spans="2:11">
      <c r="B845" s="225"/>
      <c r="I845" s="225"/>
      <c r="K845" s="225"/>
    </row>
    <row r="846" spans="2:11">
      <c r="B846" s="225"/>
      <c r="I846" s="225"/>
      <c r="K846" s="225"/>
    </row>
    <row r="847" spans="2:11">
      <c r="B847" s="225"/>
      <c r="I847" s="225"/>
      <c r="K847" s="225"/>
    </row>
    <row r="848" spans="2:11">
      <c r="B848" s="225"/>
      <c r="I848" s="225"/>
      <c r="K848" s="225"/>
    </row>
    <row r="849" spans="2:11">
      <c r="B849" s="225"/>
      <c r="I849" s="225"/>
      <c r="K849" s="225"/>
    </row>
    <row r="850" spans="2:11">
      <c r="B850" s="225"/>
      <c r="I850" s="225"/>
      <c r="K850" s="225"/>
    </row>
    <row r="851" spans="2:11">
      <c r="B851" s="225"/>
      <c r="I851" s="225"/>
      <c r="K851" s="225"/>
    </row>
    <row r="852" spans="2:11">
      <c r="B852" s="225"/>
      <c r="I852" s="225"/>
      <c r="K852" s="225"/>
    </row>
    <row r="853" spans="2:11">
      <c r="B853" s="225"/>
      <c r="I853" s="225"/>
      <c r="K853" s="225"/>
    </row>
    <row r="854" spans="2:11">
      <c r="B854" s="225"/>
      <c r="I854" s="225"/>
      <c r="K854" s="225"/>
    </row>
    <row r="855" spans="2:11">
      <c r="B855" s="225"/>
      <c r="I855" s="225"/>
      <c r="K855" s="225"/>
    </row>
    <row r="856" spans="2:11">
      <c r="B856" s="225"/>
      <c r="I856" s="225"/>
      <c r="K856" s="225"/>
    </row>
    <row r="857" spans="2:11">
      <c r="B857" s="225"/>
      <c r="I857" s="225"/>
      <c r="K857" s="225"/>
    </row>
    <row r="858" spans="2:11">
      <c r="B858" s="225"/>
      <c r="I858" s="225"/>
      <c r="K858" s="225"/>
    </row>
    <row r="859" spans="2:11">
      <c r="B859" s="225"/>
      <c r="I859" s="225"/>
      <c r="K859" s="225"/>
    </row>
    <row r="860" spans="2:11">
      <c r="B860" s="225"/>
      <c r="I860" s="225"/>
      <c r="K860" s="225"/>
    </row>
    <row r="861" spans="2:11">
      <c r="B861" s="225"/>
      <c r="I861" s="225"/>
      <c r="K861" s="225"/>
    </row>
    <row r="862" spans="2:11">
      <c r="B862" s="225"/>
      <c r="I862" s="225"/>
      <c r="K862" s="225"/>
    </row>
    <row r="863" spans="2:11">
      <c r="B863" s="225"/>
      <c r="I863" s="225"/>
      <c r="K863" s="225"/>
    </row>
    <row r="864" spans="2:11">
      <c r="B864" s="225"/>
      <c r="I864" s="225"/>
      <c r="K864" s="225"/>
    </row>
    <row r="865" spans="2:11">
      <c r="B865" s="225"/>
      <c r="I865" s="225"/>
      <c r="K865" s="225"/>
    </row>
    <row r="866" spans="2:11">
      <c r="B866" s="225"/>
      <c r="I866" s="225"/>
      <c r="K866" s="225"/>
    </row>
    <row r="867" spans="2:11">
      <c r="B867" s="225"/>
      <c r="I867" s="225"/>
      <c r="K867" s="225"/>
    </row>
    <row r="868" spans="2:11">
      <c r="B868" s="225"/>
      <c r="I868" s="225"/>
      <c r="K868" s="225"/>
    </row>
    <row r="869" spans="2:11">
      <c r="B869" s="225"/>
      <c r="I869" s="225"/>
      <c r="K869" s="225"/>
    </row>
    <row r="870" spans="2:11">
      <c r="B870" s="225"/>
      <c r="I870" s="225"/>
      <c r="K870" s="225"/>
    </row>
    <row r="871" spans="2:11">
      <c r="B871" s="225"/>
      <c r="I871" s="225"/>
      <c r="K871" s="225"/>
    </row>
    <row r="872" spans="2:11">
      <c r="B872" s="225"/>
      <c r="I872" s="225"/>
      <c r="K872" s="225"/>
    </row>
    <row r="873" spans="2:11">
      <c r="B873" s="225"/>
      <c r="I873" s="225"/>
      <c r="K873" s="225"/>
    </row>
    <row r="874" spans="2:11">
      <c r="B874" s="225"/>
      <c r="I874" s="225"/>
      <c r="K874" s="225"/>
    </row>
    <row r="875" spans="2:11">
      <c r="B875" s="225"/>
      <c r="I875" s="225"/>
      <c r="K875" s="225"/>
    </row>
    <row r="876" spans="2:11">
      <c r="B876" s="225"/>
      <c r="I876" s="225"/>
      <c r="K876" s="225"/>
    </row>
    <row r="877" spans="2:11">
      <c r="B877" s="225"/>
      <c r="I877" s="225"/>
      <c r="K877" s="225"/>
    </row>
    <row r="878" spans="2:11">
      <c r="B878" s="225"/>
      <c r="I878" s="225"/>
      <c r="K878" s="225"/>
    </row>
    <row r="879" spans="2:11">
      <c r="B879" s="225"/>
      <c r="I879" s="225"/>
      <c r="K879" s="225"/>
    </row>
    <row r="880" spans="2:11">
      <c r="B880" s="225"/>
      <c r="I880" s="225"/>
      <c r="K880" s="225"/>
    </row>
    <row r="881" spans="2:11">
      <c r="B881" s="225"/>
      <c r="I881" s="225"/>
      <c r="K881" s="225"/>
    </row>
    <row r="882" spans="2:11">
      <c r="B882" s="225"/>
      <c r="I882" s="225"/>
      <c r="K882" s="225"/>
    </row>
    <row r="883" spans="2:11">
      <c r="B883" s="225"/>
      <c r="I883" s="225"/>
      <c r="K883" s="225"/>
    </row>
    <row r="884" spans="2:11">
      <c r="B884" s="225"/>
      <c r="I884" s="225"/>
      <c r="K884" s="225"/>
    </row>
    <row r="885" spans="2:11">
      <c r="B885" s="225"/>
      <c r="I885" s="225"/>
      <c r="K885" s="225"/>
    </row>
    <row r="886" spans="2:11">
      <c r="B886" s="225"/>
      <c r="I886" s="225"/>
      <c r="K886" s="225"/>
    </row>
    <row r="887" spans="2:11">
      <c r="B887" s="225"/>
      <c r="I887" s="225"/>
      <c r="K887" s="225"/>
    </row>
    <row r="888" spans="2:11">
      <c r="B888" s="225"/>
      <c r="I888" s="225"/>
      <c r="K888" s="225"/>
    </row>
    <row r="889" spans="2:11">
      <c r="B889" s="225"/>
      <c r="I889" s="225"/>
      <c r="K889" s="225"/>
    </row>
    <row r="890" spans="2:11">
      <c r="B890" s="225"/>
      <c r="I890" s="225"/>
      <c r="K890" s="225"/>
    </row>
    <row r="891" spans="2:11">
      <c r="B891" s="225"/>
      <c r="I891" s="225"/>
      <c r="K891" s="225"/>
    </row>
    <row r="892" spans="2:11">
      <c r="B892" s="225"/>
      <c r="I892" s="225"/>
      <c r="K892" s="225"/>
    </row>
    <row r="893" spans="2:11">
      <c r="B893" s="225"/>
      <c r="I893" s="225"/>
      <c r="K893" s="225"/>
    </row>
    <row r="894" spans="2:11">
      <c r="B894" s="225"/>
      <c r="I894" s="225"/>
      <c r="K894" s="225"/>
    </row>
    <row r="895" spans="2:11">
      <c r="B895" s="225"/>
      <c r="I895" s="225"/>
      <c r="K895" s="225"/>
    </row>
    <row r="896" spans="2:11">
      <c r="B896" s="225"/>
      <c r="I896" s="225"/>
      <c r="K896" s="225"/>
    </row>
    <row r="897" spans="2:11">
      <c r="B897" s="225"/>
      <c r="I897" s="225"/>
      <c r="K897" s="225"/>
    </row>
    <row r="898" spans="2:11">
      <c r="B898" s="225"/>
      <c r="I898" s="225"/>
      <c r="K898" s="225"/>
    </row>
    <row r="899" spans="2:11">
      <c r="B899" s="225"/>
      <c r="I899" s="225"/>
      <c r="K899" s="225"/>
    </row>
    <row r="900" spans="2:11">
      <c r="B900" s="225"/>
      <c r="I900" s="225"/>
      <c r="K900" s="225"/>
    </row>
    <row r="901" spans="2:11">
      <c r="B901" s="225"/>
      <c r="I901" s="225"/>
      <c r="K901" s="225"/>
    </row>
    <row r="902" spans="2:11">
      <c r="B902" s="225"/>
      <c r="I902" s="225"/>
      <c r="K902" s="225"/>
    </row>
    <row r="903" spans="2:11">
      <c r="B903" s="225"/>
      <c r="I903" s="225"/>
      <c r="K903" s="225"/>
    </row>
    <row r="904" spans="2:11">
      <c r="B904" s="225"/>
      <c r="I904" s="225"/>
      <c r="K904" s="225"/>
    </row>
    <row r="905" spans="2:11">
      <c r="B905" s="225"/>
      <c r="I905" s="225"/>
      <c r="K905" s="225"/>
    </row>
    <row r="906" spans="2:11">
      <c r="B906" s="225"/>
      <c r="I906" s="225"/>
      <c r="K906" s="225"/>
    </row>
    <row r="907" spans="2:11">
      <c r="B907" s="225"/>
      <c r="I907" s="225"/>
      <c r="K907" s="225"/>
    </row>
    <row r="908" spans="2:11">
      <c r="B908" s="225"/>
      <c r="I908" s="225"/>
      <c r="K908" s="225"/>
    </row>
    <row r="909" spans="2:11">
      <c r="B909" s="225"/>
      <c r="I909" s="225"/>
      <c r="K909" s="225"/>
    </row>
    <row r="910" spans="2:11">
      <c r="B910" s="225"/>
      <c r="I910" s="225"/>
      <c r="K910" s="225"/>
    </row>
    <row r="911" spans="2:11">
      <c r="B911" s="225"/>
      <c r="I911" s="225"/>
      <c r="K911" s="225"/>
    </row>
    <row r="912" spans="2:11">
      <c r="B912" s="225"/>
      <c r="I912" s="225"/>
      <c r="K912" s="225"/>
    </row>
    <row r="913" spans="2:11">
      <c r="B913" s="225"/>
      <c r="I913" s="225"/>
      <c r="K913" s="225"/>
    </row>
    <row r="914" spans="2:11">
      <c r="B914" s="225"/>
      <c r="I914" s="225"/>
      <c r="K914" s="225"/>
    </row>
    <row r="915" spans="2:11">
      <c r="B915" s="225"/>
      <c r="I915" s="225"/>
      <c r="K915" s="225"/>
    </row>
    <row r="916" spans="2:11">
      <c r="B916" s="225"/>
      <c r="I916" s="225"/>
      <c r="K916" s="225"/>
    </row>
    <row r="917" spans="2:11">
      <c r="I917" s="226"/>
      <c r="K917" s="226"/>
    </row>
  </sheetData>
  <protectedRanges>
    <protectedRange sqref="C10:H10 J10 C12:H13 J12:J44 J46:J79 J81:J374" name="Range1_1_1"/>
    <protectedRange sqref="K10:K374" name="Range1_3_1"/>
    <protectedRange sqref="C14:H17 C21:H44 C46:H79 C81:H374" name="Range1_2_1"/>
    <protectedRange sqref="B10:B374 I10 C11:J11 I12:I44 C45:J45 I46:I79 C80:J80 I81:I374" name="Range1_4_1_1_1"/>
    <protectedRange sqref="L10:M374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C193:H193 J193">
    <cfRule type="cellIs" dxfId="38" priority="9" stopIfTrue="1" operator="greaterThan">
      <formula>1296</formula>
    </cfRule>
  </conditionalFormatting>
  <conditionalFormatting sqref="B355:B374">
    <cfRule type="cellIs" dxfId="37" priority="6" stopIfTrue="1" operator="greaterThan">
      <formula>1296</formula>
    </cfRule>
  </conditionalFormatting>
  <conditionalFormatting sqref="B355:B374">
    <cfRule type="cellIs" dxfId="36" priority="5" stopIfTrue="1" operator="greaterThan">
      <formula>1296</formula>
    </cfRule>
  </conditionalFormatting>
  <conditionalFormatting sqref="B173:B289">
    <cfRule type="cellIs" dxfId="35" priority="4" stopIfTrue="1" operator="greaterThan">
      <formula>1296</formula>
    </cfRule>
  </conditionalFormatting>
  <conditionalFormatting sqref="B173:B289">
    <cfRule type="cellIs" dxfId="34" priority="3" stopIfTrue="1" operator="greaterThan">
      <formula>1296</formula>
    </cfRule>
  </conditionalFormatting>
  <conditionalFormatting sqref="B290:B317">
    <cfRule type="cellIs" dxfId="33" priority="2" stopIfTrue="1" operator="greaterThan">
      <formula>1296</formula>
    </cfRule>
  </conditionalFormatting>
  <conditionalFormatting sqref="B290:B317">
    <cfRule type="cellIs" dxfId="32" priority="1" stopIfTrue="1" operator="greaterThan">
      <formula>1296</formula>
    </cfRule>
  </conditionalFormatting>
  <hyperlinks>
    <hyperlink ref="A3" r:id="rId1" xr:uid="{56390EFA-63E4-4EF3-B3C8-0D107C8C8D1B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8348-00F9-49EB-9450-77D687797A3B}">
  <dimension ref="A1:P318"/>
  <sheetViews>
    <sheetView zoomScale="55" zoomScaleNormal="55" workbookViewId="0">
      <pane ySplit="9" topLeftCell="A61" activePane="bottomLeft" state="frozen"/>
      <selection pane="bottomLeft" activeCell="J310" sqref="J310"/>
    </sheetView>
  </sheetViews>
  <sheetFormatPr defaultRowHeight="15"/>
  <cols>
    <col min="1" max="1" width="27.28515625" bestFit="1" customWidth="1"/>
    <col min="2" max="2" width="11.28515625" customWidth="1"/>
    <col min="3" max="3" width="9.140625" style="71"/>
    <col min="4" max="4" width="11.140625" style="71" bestFit="1" customWidth="1"/>
    <col min="5" max="8" width="9.140625" style="71"/>
    <col min="9" max="9" width="9.42578125" style="71" customWidth="1"/>
    <col min="10" max="10" width="10.85546875" style="71" customWidth="1"/>
    <col min="11" max="11" width="9.140625" style="71"/>
    <col min="12" max="12" width="11.5703125" style="71" bestFit="1" customWidth="1"/>
    <col min="13" max="13" width="15.42578125" style="71" customWidth="1"/>
    <col min="14" max="14" width="17.42578125" style="71" customWidth="1"/>
    <col min="15" max="15" width="16.42578125" style="71" customWidth="1"/>
    <col min="16" max="16" width="27.85546875" style="71" customWidth="1"/>
  </cols>
  <sheetData>
    <row r="1" spans="1:16" ht="18">
      <c r="A1" s="372" t="s">
        <v>103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253" t="s">
        <v>2</v>
      </c>
      <c r="E6" s="253" t="s">
        <v>15</v>
      </c>
      <c r="F6" s="253" t="s">
        <v>20</v>
      </c>
      <c r="G6" s="253" t="s">
        <v>30</v>
      </c>
      <c r="H6" s="207" t="s">
        <v>31</v>
      </c>
      <c r="I6" s="329"/>
      <c r="J6" s="211" t="s">
        <v>2</v>
      </c>
      <c r="K6" s="252" t="s">
        <v>12</v>
      </c>
      <c r="L6" s="381"/>
      <c r="M6" s="366"/>
      <c r="N6" s="355"/>
      <c r="O6" s="361"/>
      <c r="P6" s="352"/>
    </row>
    <row r="7" spans="1:16">
      <c r="A7" s="377"/>
      <c r="B7" s="245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200" t="s">
        <v>6</v>
      </c>
      <c r="B8" s="28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28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4">
        <v>44805</v>
      </c>
      <c r="B10" s="48">
        <v>262</v>
      </c>
      <c r="C10" s="274"/>
      <c r="D10" s="259"/>
      <c r="E10" s="258"/>
      <c r="F10" s="258"/>
      <c r="G10" s="258"/>
      <c r="H10" s="257"/>
      <c r="I10" s="142">
        <v>0</v>
      </c>
      <c r="J10" s="288"/>
      <c r="K10" s="147">
        <v>0</v>
      </c>
      <c r="L10" s="88"/>
      <c r="M10" s="254"/>
      <c r="N10" s="299"/>
      <c r="O10" s="264"/>
      <c r="P10" s="293"/>
    </row>
    <row r="11" spans="1:16">
      <c r="A11" s="4">
        <v>44806</v>
      </c>
      <c r="B11" s="48">
        <v>274</v>
      </c>
      <c r="C11" s="274"/>
      <c r="D11" s="259"/>
      <c r="E11" s="258"/>
      <c r="F11" s="258"/>
      <c r="G11" s="258"/>
      <c r="H11" s="257"/>
      <c r="I11" s="142">
        <v>0</v>
      </c>
      <c r="J11" s="288"/>
      <c r="K11" s="147">
        <v>0</v>
      </c>
      <c r="L11" s="88"/>
      <c r="M11" s="254"/>
      <c r="N11" s="299"/>
      <c r="O11" s="264"/>
      <c r="P11" s="293"/>
    </row>
    <row r="12" spans="1:16">
      <c r="A12" s="4">
        <v>44807</v>
      </c>
      <c r="B12" s="250">
        <v>292</v>
      </c>
      <c r="C12" s="274"/>
      <c r="D12" s="259"/>
      <c r="E12" s="258"/>
      <c r="F12" s="258"/>
      <c r="G12" s="258"/>
      <c r="H12" s="257"/>
      <c r="I12" s="142">
        <v>0</v>
      </c>
      <c r="J12" s="288"/>
      <c r="K12" s="147">
        <v>0</v>
      </c>
      <c r="L12" s="88"/>
      <c r="M12" s="254"/>
      <c r="N12" s="299"/>
      <c r="O12" s="264"/>
      <c r="P12" s="293"/>
    </row>
    <row r="13" spans="1:16">
      <c r="A13" s="4">
        <v>44808</v>
      </c>
      <c r="B13" s="250">
        <v>714</v>
      </c>
      <c r="C13" s="274"/>
      <c r="D13" s="259"/>
      <c r="E13" s="258"/>
      <c r="F13" s="258"/>
      <c r="G13" s="258"/>
      <c r="H13" s="257"/>
      <c r="I13" s="142">
        <v>0</v>
      </c>
      <c r="J13" s="288"/>
      <c r="K13" s="147">
        <v>0</v>
      </c>
      <c r="L13" s="88"/>
      <c r="M13" s="254"/>
      <c r="N13" s="299"/>
      <c r="O13" s="264"/>
      <c r="P13" s="293"/>
    </row>
    <row r="14" spans="1:16">
      <c r="A14" s="4">
        <v>44809</v>
      </c>
      <c r="B14" s="250">
        <v>466</v>
      </c>
      <c r="C14" s="274"/>
      <c r="D14" s="259"/>
      <c r="E14" s="258"/>
      <c r="F14" s="258"/>
      <c r="G14" s="258"/>
      <c r="H14" s="257"/>
      <c r="I14" s="142">
        <v>0</v>
      </c>
      <c r="J14" s="288"/>
      <c r="K14" s="147">
        <v>26</v>
      </c>
      <c r="L14" s="88"/>
      <c r="M14" s="254"/>
      <c r="N14" s="299"/>
      <c r="O14" s="264"/>
      <c r="P14" s="293"/>
    </row>
    <row r="15" spans="1:16">
      <c r="A15" s="4">
        <v>44810</v>
      </c>
      <c r="B15" s="250">
        <v>393</v>
      </c>
      <c r="C15" s="274"/>
      <c r="D15" s="259"/>
      <c r="E15" s="258"/>
      <c r="F15" s="258"/>
      <c r="G15" s="258"/>
      <c r="H15" s="257"/>
      <c r="I15" s="142">
        <v>0</v>
      </c>
      <c r="J15" s="288"/>
      <c r="K15" s="147">
        <v>0</v>
      </c>
      <c r="L15" s="88"/>
      <c r="M15" s="254"/>
      <c r="N15" s="299"/>
      <c r="O15" s="264"/>
      <c r="P15" s="293"/>
    </row>
    <row r="16" spans="1:16">
      <c r="A16" s="4">
        <v>44811</v>
      </c>
      <c r="B16" s="250">
        <v>365</v>
      </c>
      <c r="C16" s="274"/>
      <c r="D16" s="259"/>
      <c r="E16" s="258"/>
      <c r="F16" s="258"/>
      <c r="G16" s="258"/>
      <c r="H16" s="257"/>
      <c r="I16" s="142">
        <v>0</v>
      </c>
      <c r="J16" s="288"/>
      <c r="K16" s="147">
        <v>0</v>
      </c>
      <c r="L16" s="88"/>
      <c r="M16" s="254"/>
      <c r="N16" s="299"/>
      <c r="O16" s="264"/>
      <c r="P16" s="293"/>
    </row>
    <row r="17" spans="1:16">
      <c r="A17" s="4">
        <v>44812</v>
      </c>
      <c r="B17" s="250">
        <v>343</v>
      </c>
      <c r="C17" s="274"/>
      <c r="D17" s="259"/>
      <c r="E17" s="258"/>
      <c r="F17" s="258"/>
      <c r="G17" s="258"/>
      <c r="H17" s="257"/>
      <c r="I17" s="142">
        <v>0</v>
      </c>
      <c r="J17" s="288"/>
      <c r="K17" s="147">
        <v>0</v>
      </c>
      <c r="L17" s="88"/>
      <c r="M17" s="254"/>
      <c r="N17" s="299"/>
      <c r="O17" s="264"/>
      <c r="P17" s="293"/>
    </row>
    <row r="18" spans="1:16">
      <c r="A18" s="4">
        <v>44813</v>
      </c>
      <c r="B18" s="250">
        <v>406</v>
      </c>
      <c r="C18" s="274"/>
      <c r="D18" s="259"/>
      <c r="E18" s="258"/>
      <c r="F18" s="258"/>
      <c r="G18" s="258"/>
      <c r="H18" s="257"/>
      <c r="I18" s="142">
        <v>0</v>
      </c>
      <c r="J18" s="288"/>
      <c r="K18" s="147">
        <v>10</v>
      </c>
      <c r="L18" s="88"/>
      <c r="M18" s="254"/>
      <c r="N18" s="299"/>
      <c r="O18" s="264"/>
      <c r="P18" s="293"/>
    </row>
    <row r="19" spans="1:16">
      <c r="A19" s="4">
        <v>44814</v>
      </c>
      <c r="B19" s="250">
        <v>388</v>
      </c>
      <c r="C19" s="274"/>
      <c r="D19" s="259"/>
      <c r="E19" s="258"/>
      <c r="F19" s="258"/>
      <c r="G19" s="258"/>
      <c r="H19" s="257"/>
      <c r="I19" s="142">
        <v>0</v>
      </c>
      <c r="J19" s="288"/>
      <c r="K19" s="147">
        <v>3</v>
      </c>
      <c r="L19" s="88"/>
      <c r="M19" s="254"/>
      <c r="N19" s="299"/>
      <c r="O19" s="264"/>
      <c r="P19" s="293"/>
    </row>
    <row r="20" spans="1:16">
      <c r="A20" s="4">
        <v>44815</v>
      </c>
      <c r="B20" s="250">
        <v>354</v>
      </c>
      <c r="C20" s="274"/>
      <c r="D20" s="259"/>
      <c r="E20" s="258"/>
      <c r="F20" s="258"/>
      <c r="G20" s="258"/>
      <c r="H20" s="257"/>
      <c r="I20" s="142">
        <v>0</v>
      </c>
      <c r="J20" s="288"/>
      <c r="K20" s="147">
        <v>0</v>
      </c>
      <c r="L20" s="88"/>
      <c r="M20" s="254"/>
      <c r="N20" s="299"/>
      <c r="O20" s="264"/>
      <c r="P20" s="293"/>
    </row>
    <row r="21" spans="1:16">
      <c r="A21" s="4">
        <v>44816</v>
      </c>
      <c r="B21" s="250">
        <v>314</v>
      </c>
      <c r="C21" s="274"/>
      <c r="D21" s="259"/>
      <c r="E21" s="258"/>
      <c r="F21" s="258"/>
      <c r="G21" s="258"/>
      <c r="H21" s="257"/>
      <c r="I21" s="142">
        <v>0</v>
      </c>
      <c r="J21" s="288"/>
      <c r="K21" s="147">
        <v>0</v>
      </c>
      <c r="L21" s="88"/>
      <c r="M21" s="254"/>
      <c r="N21" s="299"/>
      <c r="O21" s="264"/>
      <c r="P21" s="293"/>
    </row>
    <row r="22" spans="1:16">
      <c r="A22" s="4">
        <v>44817</v>
      </c>
      <c r="B22" s="250">
        <v>309</v>
      </c>
      <c r="C22" s="274"/>
      <c r="D22" s="259"/>
      <c r="E22" s="258"/>
      <c r="F22" s="258"/>
      <c r="G22" s="258"/>
      <c r="H22" s="257"/>
      <c r="I22" s="142">
        <v>0</v>
      </c>
      <c r="J22" s="288"/>
      <c r="K22" s="147">
        <v>0</v>
      </c>
      <c r="L22" s="88"/>
      <c r="M22" s="254"/>
      <c r="N22" s="299"/>
      <c r="O22" s="264"/>
      <c r="P22" s="293"/>
    </row>
    <row r="23" spans="1:16">
      <c r="A23" s="4">
        <v>44818</v>
      </c>
      <c r="B23" s="250">
        <v>303</v>
      </c>
      <c r="C23" s="274"/>
      <c r="D23" s="259"/>
      <c r="E23" s="258"/>
      <c r="F23" s="258"/>
      <c r="G23" s="258"/>
      <c r="H23" s="257"/>
      <c r="I23" s="142">
        <v>0</v>
      </c>
      <c r="J23" s="288"/>
      <c r="K23" s="147">
        <v>0</v>
      </c>
      <c r="L23" s="88"/>
      <c r="M23" s="254"/>
      <c r="N23" s="299"/>
      <c r="O23" s="264"/>
      <c r="P23" s="293"/>
    </row>
    <row r="24" spans="1:16">
      <c r="A24" s="4">
        <v>44819</v>
      </c>
      <c r="B24" s="250">
        <v>297</v>
      </c>
      <c r="C24" s="274"/>
      <c r="D24" s="259"/>
      <c r="E24" s="258"/>
      <c r="F24" s="258"/>
      <c r="G24" s="258"/>
      <c r="H24" s="257"/>
      <c r="I24" s="142">
        <v>0</v>
      </c>
      <c r="J24" s="288"/>
      <c r="K24" s="147">
        <v>0</v>
      </c>
      <c r="L24" s="88"/>
      <c r="M24" s="254"/>
      <c r="N24" s="299"/>
      <c r="O24" s="264"/>
      <c r="P24" s="293"/>
    </row>
    <row r="25" spans="1:16">
      <c r="A25" s="4">
        <v>44820</v>
      </c>
      <c r="B25" s="250">
        <v>322</v>
      </c>
      <c r="C25" s="274"/>
      <c r="D25" s="259"/>
      <c r="E25" s="258"/>
      <c r="F25" s="258"/>
      <c r="G25" s="258"/>
      <c r="H25" s="257"/>
      <c r="I25" s="142">
        <v>0</v>
      </c>
      <c r="J25" s="288"/>
      <c r="K25" s="147">
        <v>7</v>
      </c>
      <c r="L25" s="88"/>
      <c r="M25" s="254"/>
      <c r="N25" s="299"/>
      <c r="O25" s="264"/>
      <c r="P25" s="293"/>
    </row>
    <row r="26" spans="1:16">
      <c r="A26" s="4">
        <v>44821</v>
      </c>
      <c r="B26" s="250">
        <v>307</v>
      </c>
      <c r="C26" s="274"/>
      <c r="D26" s="259"/>
      <c r="E26" s="258"/>
      <c r="F26" s="258"/>
      <c r="G26" s="258"/>
      <c r="H26" s="257"/>
      <c r="I26" s="142">
        <v>0</v>
      </c>
      <c r="J26" s="288"/>
      <c r="K26" s="147">
        <v>0</v>
      </c>
      <c r="L26" s="88"/>
      <c r="M26" s="254"/>
      <c r="N26" s="299"/>
      <c r="O26" s="264"/>
      <c r="P26" s="293"/>
    </row>
    <row r="27" spans="1:16">
      <c r="A27" s="4">
        <v>44822</v>
      </c>
      <c r="B27" s="250">
        <v>302</v>
      </c>
      <c r="C27" s="274"/>
      <c r="D27" s="259"/>
      <c r="E27" s="258"/>
      <c r="F27" s="258"/>
      <c r="G27" s="258"/>
      <c r="H27" s="257"/>
      <c r="I27" s="142">
        <v>0</v>
      </c>
      <c r="J27" s="288"/>
      <c r="K27" s="147">
        <v>0</v>
      </c>
      <c r="L27" s="88"/>
      <c r="M27" s="254"/>
      <c r="N27" s="299"/>
      <c r="O27" s="264"/>
      <c r="P27" s="293"/>
    </row>
    <row r="28" spans="1:16">
      <c r="A28" s="4">
        <v>44823</v>
      </c>
      <c r="B28" s="250">
        <v>363</v>
      </c>
      <c r="C28" s="274"/>
      <c r="D28" s="259"/>
      <c r="E28" s="258"/>
      <c r="F28" s="258"/>
      <c r="G28" s="258"/>
      <c r="H28" s="257"/>
      <c r="I28" s="142">
        <v>0</v>
      </c>
      <c r="J28" s="288"/>
      <c r="K28" s="147">
        <v>0</v>
      </c>
      <c r="L28" s="88"/>
      <c r="M28" s="254"/>
      <c r="N28" s="299"/>
      <c r="O28" s="264"/>
      <c r="P28" s="293"/>
    </row>
    <row r="29" spans="1:16">
      <c r="A29" s="4">
        <v>44824</v>
      </c>
      <c r="B29" s="250">
        <v>326</v>
      </c>
      <c r="C29" s="274"/>
      <c r="D29" s="259"/>
      <c r="E29" s="258"/>
      <c r="F29" s="258"/>
      <c r="G29" s="258"/>
      <c r="H29" s="257"/>
      <c r="I29" s="142">
        <v>0</v>
      </c>
      <c r="J29" s="288"/>
      <c r="K29" s="147">
        <v>0</v>
      </c>
      <c r="L29" s="88"/>
      <c r="M29" s="254"/>
      <c r="N29" s="299"/>
      <c r="O29" s="264"/>
      <c r="P29" s="293"/>
    </row>
    <row r="30" spans="1:16">
      <c r="A30" s="4">
        <v>44825</v>
      </c>
      <c r="B30" s="250">
        <v>202</v>
      </c>
      <c r="C30" s="274"/>
      <c r="D30" s="259"/>
      <c r="E30" s="258"/>
      <c r="F30" s="258"/>
      <c r="G30" s="258"/>
      <c r="H30" s="257"/>
      <c r="I30" s="142">
        <v>0</v>
      </c>
      <c r="J30" s="288"/>
      <c r="K30" s="147">
        <v>0</v>
      </c>
      <c r="L30" s="88"/>
      <c r="M30" s="254"/>
      <c r="N30" s="299"/>
      <c r="O30" s="264"/>
      <c r="P30" s="293"/>
    </row>
    <row r="31" spans="1:16">
      <c r="A31" s="4">
        <v>44826</v>
      </c>
      <c r="B31" s="250">
        <v>1209</v>
      </c>
      <c r="C31" s="274"/>
      <c r="D31" s="259"/>
      <c r="E31" s="258"/>
      <c r="F31" s="258"/>
      <c r="G31" s="258"/>
      <c r="H31" s="257"/>
      <c r="I31" s="142">
        <v>0</v>
      </c>
      <c r="J31" s="288"/>
      <c r="K31" s="147">
        <v>17</v>
      </c>
      <c r="L31" s="88"/>
      <c r="M31" s="254"/>
      <c r="N31" s="299"/>
      <c r="O31" s="264"/>
      <c r="P31" s="293"/>
    </row>
    <row r="32" spans="1:16">
      <c r="A32" s="4">
        <v>44827</v>
      </c>
      <c r="B32" s="250">
        <v>1410</v>
      </c>
      <c r="C32" s="274"/>
      <c r="D32" s="259"/>
      <c r="E32" s="258"/>
      <c r="F32" s="258"/>
      <c r="G32" s="258"/>
      <c r="H32" s="257"/>
      <c r="I32" s="142">
        <v>0</v>
      </c>
      <c r="J32" s="288"/>
      <c r="K32" s="147">
        <v>51</v>
      </c>
      <c r="L32" s="88"/>
      <c r="M32" s="254"/>
      <c r="N32" s="299"/>
      <c r="O32" s="264"/>
      <c r="P32" s="293"/>
    </row>
    <row r="33" spans="1:16">
      <c r="A33" s="4">
        <v>44828</v>
      </c>
      <c r="B33" s="250">
        <v>732</v>
      </c>
      <c r="C33" s="274"/>
      <c r="D33" s="259"/>
      <c r="E33" s="258"/>
      <c r="F33" s="258"/>
      <c r="G33" s="258"/>
      <c r="H33" s="257"/>
      <c r="I33" s="142">
        <v>0</v>
      </c>
      <c r="J33" s="288"/>
      <c r="K33" s="147">
        <v>13</v>
      </c>
      <c r="L33" s="88"/>
      <c r="M33" s="254"/>
      <c r="N33" s="299"/>
      <c r="O33" s="264"/>
      <c r="P33" s="293"/>
    </row>
    <row r="34" spans="1:16">
      <c r="A34" s="4">
        <v>44829</v>
      </c>
      <c r="B34" s="250">
        <v>520</v>
      </c>
      <c r="C34" s="274"/>
      <c r="D34" s="259"/>
      <c r="E34" s="258"/>
      <c r="F34" s="258"/>
      <c r="G34" s="258"/>
      <c r="H34" s="257"/>
      <c r="I34" s="142">
        <v>0</v>
      </c>
      <c r="J34" s="288"/>
      <c r="K34" s="147">
        <v>0</v>
      </c>
      <c r="L34" s="88"/>
      <c r="M34" s="254"/>
      <c r="N34" s="299"/>
      <c r="O34" s="264"/>
      <c r="P34" s="293"/>
    </row>
    <row r="35" spans="1:16">
      <c r="A35" s="4">
        <v>44830</v>
      </c>
      <c r="B35" s="250">
        <v>423</v>
      </c>
      <c r="C35" s="275"/>
      <c r="D35" s="269"/>
      <c r="E35" s="268"/>
      <c r="F35" s="268"/>
      <c r="G35" s="268"/>
      <c r="H35" s="282"/>
      <c r="I35" s="142">
        <v>0</v>
      </c>
      <c r="J35" s="216"/>
      <c r="K35" s="147">
        <v>0</v>
      </c>
      <c r="L35" s="263"/>
      <c r="M35" s="254"/>
      <c r="N35" s="300"/>
      <c r="O35" s="270"/>
      <c r="P35" s="294"/>
    </row>
    <row r="36" spans="1:16">
      <c r="A36" s="4">
        <v>44831</v>
      </c>
      <c r="B36" s="250">
        <v>389</v>
      </c>
      <c r="C36" s="276">
        <v>5</v>
      </c>
      <c r="D36" s="124"/>
      <c r="E36" s="37" t="s">
        <v>29</v>
      </c>
      <c r="F36" s="124">
        <v>40</v>
      </c>
      <c r="G36" s="251">
        <v>8.6999999999999993</v>
      </c>
      <c r="H36" s="283">
        <v>1.1000000000000001</v>
      </c>
      <c r="I36" s="142">
        <v>0</v>
      </c>
      <c r="J36" s="289"/>
      <c r="K36" s="147">
        <v>3</v>
      </c>
      <c r="L36" s="88">
        <v>0.41666666666666669</v>
      </c>
      <c r="M36" s="254" t="s">
        <v>98</v>
      </c>
      <c r="N36" s="301">
        <v>44831</v>
      </c>
      <c r="O36" s="256">
        <v>44838</v>
      </c>
      <c r="P36" s="234"/>
    </row>
    <row r="37" spans="1:16">
      <c r="A37" s="4">
        <v>44832</v>
      </c>
      <c r="B37" s="250">
        <v>367</v>
      </c>
      <c r="C37" s="277"/>
      <c r="D37" s="272"/>
      <c r="E37" s="271"/>
      <c r="F37" s="271"/>
      <c r="G37" s="271"/>
      <c r="H37" s="284"/>
      <c r="I37" s="142">
        <v>0</v>
      </c>
      <c r="J37" s="220"/>
      <c r="K37" s="147">
        <v>0</v>
      </c>
      <c r="L37" s="267"/>
      <c r="M37" s="254"/>
      <c r="N37" s="302"/>
      <c r="O37" s="273"/>
      <c r="P37" s="295"/>
    </row>
    <row r="38" spans="1:16">
      <c r="A38" s="4">
        <v>44833</v>
      </c>
      <c r="B38" s="250">
        <v>353</v>
      </c>
      <c r="C38" s="274"/>
      <c r="D38" s="259"/>
      <c r="E38" s="258"/>
      <c r="F38" s="258"/>
      <c r="G38" s="258"/>
      <c r="H38" s="257"/>
      <c r="I38" s="142">
        <v>0</v>
      </c>
      <c r="J38" s="288"/>
      <c r="K38" s="147">
        <v>0</v>
      </c>
      <c r="L38" s="88"/>
      <c r="M38" s="254"/>
      <c r="N38" s="299"/>
      <c r="O38" s="264"/>
      <c r="P38" s="293"/>
    </row>
    <row r="39" spans="1:16">
      <c r="A39" s="4">
        <v>44834</v>
      </c>
      <c r="B39" s="250">
        <v>339</v>
      </c>
      <c r="C39" s="274"/>
      <c r="D39" s="259"/>
      <c r="E39" s="258"/>
      <c r="F39" s="258"/>
      <c r="G39" s="258"/>
      <c r="H39" s="257"/>
      <c r="I39" s="142">
        <v>0</v>
      </c>
      <c r="J39" s="288"/>
      <c r="K39" s="147">
        <v>0</v>
      </c>
      <c r="L39" s="88"/>
      <c r="M39" s="254"/>
      <c r="N39" s="299"/>
      <c r="O39" s="264"/>
      <c r="P39" s="293"/>
    </row>
    <row r="40" spans="1:16">
      <c r="A40" s="4">
        <v>44835</v>
      </c>
      <c r="B40" s="250">
        <v>456</v>
      </c>
      <c r="C40" s="274"/>
      <c r="D40" s="259"/>
      <c r="E40" s="258"/>
      <c r="F40" s="258"/>
      <c r="G40" s="258"/>
      <c r="H40" s="257"/>
      <c r="I40" s="142">
        <v>0</v>
      </c>
      <c r="J40" s="288"/>
      <c r="K40" s="147">
        <v>0</v>
      </c>
      <c r="L40" s="88"/>
      <c r="M40" s="254"/>
      <c r="N40" s="299"/>
      <c r="O40" s="264"/>
      <c r="P40" s="293"/>
    </row>
    <row r="41" spans="1:16">
      <c r="A41" s="4">
        <v>44836</v>
      </c>
      <c r="B41" s="250">
        <v>796</v>
      </c>
      <c r="C41" s="274"/>
      <c r="D41" s="259"/>
      <c r="E41" s="258"/>
      <c r="F41" s="258"/>
      <c r="G41" s="258"/>
      <c r="H41" s="257"/>
      <c r="I41" s="142">
        <v>0</v>
      </c>
      <c r="J41" s="288"/>
      <c r="K41" s="147">
        <v>0</v>
      </c>
      <c r="L41" s="88"/>
      <c r="M41" s="254"/>
      <c r="N41" s="299"/>
      <c r="O41" s="264"/>
      <c r="P41" s="293"/>
    </row>
    <row r="42" spans="1:16">
      <c r="A42" s="4">
        <v>44837</v>
      </c>
      <c r="B42" s="250">
        <v>532</v>
      </c>
      <c r="C42" s="274"/>
      <c r="D42" s="259"/>
      <c r="E42" s="258"/>
      <c r="F42" s="258"/>
      <c r="G42" s="258"/>
      <c r="H42" s="257"/>
      <c r="I42" s="142">
        <v>0</v>
      </c>
      <c r="J42" s="288"/>
      <c r="K42" s="147">
        <v>30</v>
      </c>
      <c r="L42" s="88"/>
      <c r="M42" s="254"/>
      <c r="N42" s="299"/>
      <c r="O42" s="264"/>
      <c r="P42" s="293"/>
    </row>
    <row r="43" spans="1:16">
      <c r="A43" s="4">
        <v>44838</v>
      </c>
      <c r="B43" s="48">
        <v>425</v>
      </c>
      <c r="C43" s="274"/>
      <c r="D43" s="259"/>
      <c r="E43" s="258"/>
      <c r="F43" s="258"/>
      <c r="G43" s="258"/>
      <c r="H43" s="257"/>
      <c r="I43" s="142">
        <v>0</v>
      </c>
      <c r="J43" s="288"/>
      <c r="K43" s="147">
        <v>0</v>
      </c>
      <c r="L43" s="88"/>
      <c r="M43" s="254"/>
      <c r="N43" s="299"/>
      <c r="O43" s="264"/>
      <c r="P43" s="293"/>
    </row>
    <row r="44" spans="1:16">
      <c r="A44" s="4">
        <v>44839</v>
      </c>
      <c r="B44" s="48">
        <v>367</v>
      </c>
      <c r="C44" s="274"/>
      <c r="D44" s="259"/>
      <c r="E44" s="258"/>
      <c r="F44" s="258"/>
      <c r="G44" s="258"/>
      <c r="H44" s="257"/>
      <c r="I44" s="142">
        <v>0</v>
      </c>
      <c r="J44" s="288"/>
      <c r="K44" s="147">
        <v>0</v>
      </c>
      <c r="L44" s="88"/>
      <c r="M44" s="254"/>
      <c r="N44" s="299"/>
      <c r="O44" s="264"/>
      <c r="P44" s="293"/>
    </row>
    <row r="45" spans="1:16">
      <c r="A45" s="4">
        <v>44840</v>
      </c>
      <c r="B45" s="250">
        <v>351</v>
      </c>
      <c r="C45" s="274"/>
      <c r="D45" s="259"/>
      <c r="E45" s="258"/>
      <c r="F45" s="258"/>
      <c r="G45" s="258"/>
      <c r="H45" s="257"/>
      <c r="I45" s="142">
        <v>0</v>
      </c>
      <c r="J45" s="288"/>
      <c r="K45" s="147">
        <v>4</v>
      </c>
      <c r="L45" s="88"/>
      <c r="M45" s="254"/>
      <c r="N45" s="299"/>
      <c r="O45" s="264"/>
      <c r="P45" s="293"/>
    </row>
    <row r="46" spans="1:16">
      <c r="A46" s="4">
        <v>44841</v>
      </c>
      <c r="B46" s="250">
        <v>359</v>
      </c>
      <c r="C46" s="274"/>
      <c r="D46" s="259"/>
      <c r="E46" s="258"/>
      <c r="F46" s="258"/>
      <c r="G46" s="258"/>
      <c r="H46" s="257"/>
      <c r="I46" s="142">
        <v>0</v>
      </c>
      <c r="J46" s="288"/>
      <c r="K46" s="147">
        <v>0</v>
      </c>
      <c r="L46" s="88"/>
      <c r="M46" s="254"/>
      <c r="N46" s="299"/>
      <c r="O46" s="264"/>
      <c r="P46" s="293"/>
    </row>
    <row r="47" spans="1:16">
      <c r="A47" s="4">
        <v>44842</v>
      </c>
      <c r="B47" s="250">
        <v>356</v>
      </c>
      <c r="C47" s="274"/>
      <c r="D47" s="259"/>
      <c r="E47" s="258"/>
      <c r="F47" s="258"/>
      <c r="G47" s="258"/>
      <c r="H47" s="257"/>
      <c r="I47" s="142">
        <v>0</v>
      </c>
      <c r="J47" s="288"/>
      <c r="K47" s="147">
        <v>0</v>
      </c>
      <c r="L47" s="88"/>
      <c r="M47" s="254"/>
      <c r="N47" s="299"/>
      <c r="O47" s="264"/>
      <c r="P47" s="293"/>
    </row>
    <row r="48" spans="1:16">
      <c r="A48" s="4">
        <v>44843</v>
      </c>
      <c r="B48" s="250">
        <v>347</v>
      </c>
      <c r="C48" s="274"/>
      <c r="D48" s="259"/>
      <c r="E48" s="258"/>
      <c r="F48" s="258"/>
      <c r="G48" s="258"/>
      <c r="H48" s="257"/>
      <c r="I48" s="142">
        <v>0</v>
      </c>
      <c r="J48" s="288"/>
      <c r="K48" s="147">
        <v>0</v>
      </c>
      <c r="L48" s="88"/>
      <c r="M48" s="254"/>
      <c r="N48" s="299"/>
      <c r="O48" s="264"/>
      <c r="P48" s="293"/>
    </row>
    <row r="49" spans="1:16">
      <c r="A49" s="4">
        <v>44844</v>
      </c>
      <c r="B49" s="250">
        <v>327</v>
      </c>
      <c r="C49" s="274"/>
      <c r="D49" s="259"/>
      <c r="E49" s="258"/>
      <c r="F49" s="258"/>
      <c r="G49" s="258"/>
      <c r="H49" s="257"/>
      <c r="I49" s="142">
        <v>0</v>
      </c>
      <c r="J49" s="288"/>
      <c r="K49" s="147">
        <v>6</v>
      </c>
      <c r="L49" s="88"/>
      <c r="M49" s="254"/>
      <c r="N49" s="299"/>
      <c r="O49" s="264"/>
      <c r="P49" s="293"/>
    </row>
    <row r="50" spans="1:16">
      <c r="A50" s="4">
        <v>44845</v>
      </c>
      <c r="B50" s="250">
        <v>335</v>
      </c>
      <c r="C50" s="275"/>
      <c r="D50" s="269"/>
      <c r="E50" s="268"/>
      <c r="F50" s="268"/>
      <c r="G50" s="268"/>
      <c r="H50" s="282"/>
      <c r="I50" s="142">
        <v>0</v>
      </c>
      <c r="J50" s="216"/>
      <c r="K50" s="147">
        <v>6</v>
      </c>
      <c r="L50" s="263"/>
      <c r="M50" s="254"/>
      <c r="N50" s="300"/>
      <c r="O50" s="270"/>
      <c r="P50" s="294"/>
    </row>
    <row r="51" spans="1:16">
      <c r="A51" s="4">
        <v>44846</v>
      </c>
      <c r="B51" s="250">
        <v>327</v>
      </c>
      <c r="C51" s="276">
        <v>6</v>
      </c>
      <c r="D51" s="124">
        <v>12</v>
      </c>
      <c r="E51" s="37" t="s">
        <v>29</v>
      </c>
      <c r="F51" s="124">
        <v>33</v>
      </c>
      <c r="G51" s="251">
        <v>7.1</v>
      </c>
      <c r="H51" s="283">
        <v>0.87</v>
      </c>
      <c r="I51" s="142">
        <v>0</v>
      </c>
      <c r="J51" s="289"/>
      <c r="K51" s="147">
        <v>4</v>
      </c>
      <c r="L51" s="88">
        <v>0.41666666666666669</v>
      </c>
      <c r="M51" s="254" t="s">
        <v>98</v>
      </c>
      <c r="N51" s="301">
        <v>44860</v>
      </c>
      <c r="O51" s="256">
        <v>44886</v>
      </c>
      <c r="P51" s="234"/>
    </row>
    <row r="52" spans="1:16">
      <c r="A52" s="4">
        <v>44847</v>
      </c>
      <c r="B52" s="250">
        <v>313</v>
      </c>
      <c r="C52" s="277"/>
      <c r="D52" s="272"/>
      <c r="E52" s="271"/>
      <c r="F52" s="271"/>
      <c r="G52" s="271"/>
      <c r="H52" s="284"/>
      <c r="I52" s="142">
        <v>0</v>
      </c>
      <c r="J52" s="220"/>
      <c r="K52" s="147">
        <v>2</v>
      </c>
      <c r="L52" s="267"/>
      <c r="M52" s="254"/>
      <c r="N52" s="302"/>
      <c r="O52" s="273"/>
      <c r="P52" s="295"/>
    </row>
    <row r="53" spans="1:16">
      <c r="A53" s="4">
        <v>44848</v>
      </c>
      <c r="B53" s="250">
        <v>312</v>
      </c>
      <c r="C53" s="274"/>
      <c r="D53" s="259"/>
      <c r="E53" s="258"/>
      <c r="F53" s="258"/>
      <c r="G53" s="258"/>
      <c r="H53" s="257"/>
      <c r="I53" s="142">
        <v>0</v>
      </c>
      <c r="J53" s="288"/>
      <c r="K53" s="147">
        <v>0</v>
      </c>
      <c r="L53" s="88"/>
      <c r="M53" s="254"/>
      <c r="N53" s="299"/>
      <c r="O53" s="264"/>
      <c r="P53" s="293"/>
    </row>
    <row r="54" spans="1:16">
      <c r="A54" s="4">
        <v>44849</v>
      </c>
      <c r="B54" s="250">
        <v>310</v>
      </c>
      <c r="C54" s="274"/>
      <c r="D54" s="259"/>
      <c r="E54" s="258"/>
      <c r="F54" s="258"/>
      <c r="G54" s="258"/>
      <c r="H54" s="257"/>
      <c r="I54" s="142">
        <v>0</v>
      </c>
      <c r="J54" s="288"/>
      <c r="K54" s="147">
        <v>0</v>
      </c>
      <c r="L54" s="88"/>
      <c r="M54" s="254"/>
      <c r="N54" s="299"/>
      <c r="O54" s="264"/>
      <c r="P54" s="293"/>
    </row>
    <row r="55" spans="1:16">
      <c r="A55" s="4">
        <v>44850</v>
      </c>
      <c r="B55" s="250">
        <v>302</v>
      </c>
      <c r="C55" s="274"/>
      <c r="D55" s="259"/>
      <c r="E55" s="258"/>
      <c r="F55" s="258"/>
      <c r="G55" s="258"/>
      <c r="H55" s="257"/>
      <c r="I55" s="142">
        <v>0</v>
      </c>
      <c r="J55" s="288"/>
      <c r="K55" s="147">
        <v>0</v>
      </c>
      <c r="L55" s="88"/>
      <c r="M55" s="254"/>
      <c r="N55" s="299"/>
      <c r="O55" s="264"/>
      <c r="P55" s="293"/>
    </row>
    <row r="56" spans="1:16">
      <c r="A56" s="4">
        <v>44851</v>
      </c>
      <c r="B56" s="250">
        <v>465</v>
      </c>
      <c r="C56" s="274"/>
      <c r="D56" s="259"/>
      <c r="E56" s="258"/>
      <c r="F56" s="258"/>
      <c r="G56" s="258"/>
      <c r="H56" s="257"/>
      <c r="I56" s="142">
        <v>0</v>
      </c>
      <c r="J56" s="288"/>
      <c r="K56" s="147">
        <v>0</v>
      </c>
      <c r="L56" s="88"/>
      <c r="M56" s="254"/>
      <c r="N56" s="299"/>
      <c r="O56" s="264"/>
      <c r="P56" s="293"/>
    </row>
    <row r="57" spans="1:16">
      <c r="A57" s="4">
        <v>44852</v>
      </c>
      <c r="B57" s="250">
        <v>433</v>
      </c>
      <c r="C57" s="274"/>
      <c r="D57" s="259"/>
      <c r="E57" s="258"/>
      <c r="F57" s="258"/>
      <c r="G57" s="258"/>
      <c r="H57" s="257"/>
      <c r="I57" s="142">
        <v>0</v>
      </c>
      <c r="J57" s="288"/>
      <c r="K57" s="147">
        <v>15</v>
      </c>
      <c r="L57" s="88"/>
      <c r="M57" s="254"/>
      <c r="N57" s="299"/>
      <c r="O57" s="264"/>
      <c r="P57" s="293"/>
    </row>
    <row r="58" spans="1:16">
      <c r="A58" s="4">
        <v>44853</v>
      </c>
      <c r="B58" s="250">
        <v>359</v>
      </c>
      <c r="C58" s="274"/>
      <c r="D58" s="259"/>
      <c r="E58" s="258"/>
      <c r="F58" s="258"/>
      <c r="G58" s="258"/>
      <c r="H58" s="257"/>
      <c r="I58" s="142">
        <v>0</v>
      </c>
      <c r="J58" s="288"/>
      <c r="K58" s="147">
        <v>0</v>
      </c>
      <c r="L58" s="88"/>
      <c r="M58" s="254"/>
      <c r="N58" s="299"/>
      <c r="O58" s="264"/>
      <c r="P58" s="293"/>
    </row>
    <row r="59" spans="1:16">
      <c r="A59" s="4">
        <v>44854</v>
      </c>
      <c r="B59" s="250">
        <v>412</v>
      </c>
      <c r="C59" s="274"/>
      <c r="D59" s="259"/>
      <c r="E59" s="258"/>
      <c r="F59" s="258"/>
      <c r="G59" s="258"/>
      <c r="H59" s="257"/>
      <c r="I59" s="142">
        <v>0</v>
      </c>
      <c r="J59" s="288"/>
      <c r="K59" s="147">
        <v>8</v>
      </c>
      <c r="L59" s="88"/>
      <c r="M59" s="254"/>
      <c r="N59" s="299"/>
      <c r="O59" s="264"/>
      <c r="P59" s="293"/>
    </row>
    <row r="60" spans="1:16">
      <c r="A60" s="4">
        <v>44855</v>
      </c>
      <c r="B60" s="250">
        <v>380</v>
      </c>
      <c r="C60" s="274"/>
      <c r="D60" s="259"/>
      <c r="E60" s="258"/>
      <c r="F60" s="258"/>
      <c r="G60" s="258"/>
      <c r="H60" s="257"/>
      <c r="I60" s="142">
        <v>0</v>
      </c>
      <c r="J60" s="288"/>
      <c r="K60" s="147">
        <v>3</v>
      </c>
      <c r="L60" s="88"/>
      <c r="M60" s="254"/>
      <c r="N60" s="299"/>
      <c r="O60" s="264"/>
      <c r="P60" s="293"/>
    </row>
    <row r="61" spans="1:16">
      <c r="A61" s="4">
        <v>44856</v>
      </c>
      <c r="B61" s="250">
        <v>400</v>
      </c>
      <c r="C61" s="274"/>
      <c r="D61" s="259"/>
      <c r="E61" s="258"/>
      <c r="F61" s="258"/>
      <c r="G61" s="258"/>
      <c r="H61" s="257"/>
      <c r="I61" s="142">
        <v>0</v>
      </c>
      <c r="J61" s="288"/>
      <c r="K61" s="147">
        <v>6</v>
      </c>
      <c r="L61" s="88"/>
      <c r="M61" s="254"/>
      <c r="N61" s="299"/>
      <c r="O61" s="264"/>
      <c r="P61" s="293"/>
    </row>
    <row r="62" spans="1:16">
      <c r="A62" s="4">
        <v>44857</v>
      </c>
      <c r="B62" s="250">
        <v>1612</v>
      </c>
      <c r="C62" s="274"/>
      <c r="D62" s="259"/>
      <c r="E62" s="258"/>
      <c r="F62" s="258"/>
      <c r="G62" s="258"/>
      <c r="H62" s="257"/>
      <c r="I62" s="142">
        <v>0</v>
      </c>
      <c r="J62" s="288"/>
      <c r="K62" s="147">
        <v>0</v>
      </c>
      <c r="L62" s="88"/>
      <c r="M62" s="254"/>
      <c r="N62" s="299"/>
      <c r="O62" s="264"/>
      <c r="P62" s="293"/>
    </row>
    <row r="63" spans="1:16">
      <c r="A63" s="4">
        <v>44858</v>
      </c>
      <c r="B63" s="250">
        <v>2003</v>
      </c>
      <c r="C63" s="274"/>
      <c r="D63" s="259"/>
      <c r="E63" s="258"/>
      <c r="F63" s="258"/>
      <c r="G63" s="258"/>
      <c r="H63" s="257"/>
      <c r="I63" s="142">
        <v>0</v>
      </c>
      <c r="J63" s="288"/>
      <c r="K63" s="147">
        <v>140</v>
      </c>
      <c r="L63" s="88"/>
      <c r="M63" s="254"/>
      <c r="N63" s="299"/>
      <c r="O63" s="264"/>
      <c r="P63" s="293"/>
    </row>
    <row r="64" spans="1:16">
      <c r="A64" s="4">
        <v>44859</v>
      </c>
      <c r="B64" s="250">
        <v>1462</v>
      </c>
      <c r="C64" s="274"/>
      <c r="D64" s="259"/>
      <c r="E64" s="258"/>
      <c r="F64" s="258"/>
      <c r="G64" s="258"/>
      <c r="H64" s="257"/>
      <c r="I64" s="142">
        <v>0</v>
      </c>
      <c r="J64" s="288"/>
      <c r="K64" s="147">
        <v>16</v>
      </c>
      <c r="L64" s="88"/>
      <c r="M64" s="254"/>
      <c r="N64" s="299"/>
      <c r="O64" s="264"/>
      <c r="P64" s="293"/>
    </row>
    <row r="65" spans="1:16">
      <c r="A65" s="4">
        <v>44860</v>
      </c>
      <c r="B65" s="250">
        <v>779</v>
      </c>
      <c r="C65" s="274"/>
      <c r="D65" s="259"/>
      <c r="E65" s="258"/>
      <c r="F65" s="258"/>
      <c r="G65" s="258"/>
      <c r="H65" s="257"/>
      <c r="I65" s="142">
        <v>0</v>
      </c>
      <c r="J65" s="288"/>
      <c r="K65" s="147">
        <v>0</v>
      </c>
      <c r="L65" s="88"/>
      <c r="M65" s="254"/>
      <c r="N65" s="299"/>
      <c r="O65" s="264"/>
      <c r="P65" s="293"/>
    </row>
    <row r="66" spans="1:16">
      <c r="A66" s="4">
        <v>44861</v>
      </c>
      <c r="B66" s="250">
        <v>589</v>
      </c>
      <c r="C66" s="274"/>
      <c r="D66" s="259"/>
      <c r="E66" s="258"/>
      <c r="F66" s="258"/>
      <c r="G66" s="258"/>
      <c r="H66" s="257"/>
      <c r="I66" s="142">
        <v>0</v>
      </c>
      <c r="J66" s="288"/>
      <c r="K66" s="147">
        <v>0</v>
      </c>
      <c r="L66" s="88"/>
      <c r="M66" s="254"/>
      <c r="N66" s="299"/>
      <c r="O66" s="264"/>
      <c r="P66" s="293"/>
    </row>
    <row r="67" spans="1:16">
      <c r="A67" s="4">
        <v>44862</v>
      </c>
      <c r="B67" s="250">
        <v>501</v>
      </c>
      <c r="C67" s="274"/>
      <c r="D67" s="259"/>
      <c r="E67" s="258"/>
      <c r="F67" s="258"/>
      <c r="G67" s="258"/>
      <c r="H67" s="257"/>
      <c r="I67" s="142">
        <v>0</v>
      </c>
      <c r="J67" s="288"/>
      <c r="K67" s="147">
        <v>0</v>
      </c>
      <c r="L67" s="88"/>
      <c r="M67" s="254"/>
      <c r="N67" s="299"/>
      <c r="O67" s="264"/>
      <c r="P67" s="293"/>
    </row>
    <row r="68" spans="1:16">
      <c r="A68" s="4">
        <v>44863</v>
      </c>
      <c r="B68" s="250">
        <v>451</v>
      </c>
      <c r="C68" s="274"/>
      <c r="D68" s="259"/>
      <c r="E68" s="258"/>
      <c r="F68" s="258"/>
      <c r="G68" s="258"/>
      <c r="H68" s="257"/>
      <c r="I68" s="142">
        <v>0</v>
      </c>
      <c r="J68" s="288"/>
      <c r="K68" s="147">
        <v>0</v>
      </c>
      <c r="L68" s="88"/>
      <c r="M68" s="254"/>
      <c r="N68" s="299"/>
      <c r="O68" s="264"/>
      <c r="P68" s="293"/>
    </row>
    <row r="69" spans="1:16">
      <c r="A69" s="4">
        <v>44864</v>
      </c>
      <c r="B69" s="250">
        <v>414</v>
      </c>
      <c r="C69" s="274"/>
      <c r="D69" s="259"/>
      <c r="E69" s="258"/>
      <c r="F69" s="258"/>
      <c r="G69" s="258"/>
      <c r="H69" s="257"/>
      <c r="I69" s="142">
        <v>0</v>
      </c>
      <c r="J69" s="288"/>
      <c r="K69" s="147">
        <v>0</v>
      </c>
      <c r="L69" s="88"/>
      <c r="M69" s="254"/>
      <c r="N69" s="299"/>
      <c r="O69" s="264"/>
      <c r="P69" s="293"/>
    </row>
    <row r="70" spans="1:16">
      <c r="A70" s="4">
        <v>44865</v>
      </c>
      <c r="B70" s="250">
        <v>377</v>
      </c>
      <c r="C70" s="274"/>
      <c r="D70" s="259"/>
      <c r="E70" s="258"/>
      <c r="F70" s="258"/>
      <c r="G70" s="258"/>
      <c r="H70" s="257"/>
      <c r="I70" s="142">
        <v>0</v>
      </c>
      <c r="J70" s="288"/>
      <c r="K70" s="147">
        <v>0</v>
      </c>
      <c r="L70" s="88"/>
      <c r="M70" s="254"/>
      <c r="N70" s="299"/>
      <c r="O70" s="264"/>
      <c r="P70" s="293"/>
    </row>
    <row r="71" spans="1:16">
      <c r="A71" s="4">
        <v>44866</v>
      </c>
      <c r="B71" s="250">
        <v>393</v>
      </c>
      <c r="C71" s="274"/>
      <c r="D71" s="259"/>
      <c r="E71" s="258"/>
      <c r="F71" s="258"/>
      <c r="G71" s="258"/>
      <c r="H71" s="257"/>
      <c r="I71" s="142">
        <v>0</v>
      </c>
      <c r="J71" s="288"/>
      <c r="K71" s="147">
        <v>5</v>
      </c>
      <c r="L71" s="88"/>
      <c r="M71" s="254"/>
      <c r="N71" s="299"/>
      <c r="O71" s="264"/>
      <c r="P71" s="293"/>
    </row>
    <row r="72" spans="1:16">
      <c r="A72" s="4">
        <v>44867</v>
      </c>
      <c r="B72" s="250">
        <v>374</v>
      </c>
      <c r="C72" s="274"/>
      <c r="D72" s="259"/>
      <c r="E72" s="258"/>
      <c r="F72" s="258"/>
      <c r="G72" s="258"/>
      <c r="H72" s="257"/>
      <c r="I72" s="142">
        <v>0</v>
      </c>
      <c r="J72" s="288"/>
      <c r="K72" s="147">
        <v>3</v>
      </c>
      <c r="L72" s="88"/>
      <c r="M72" s="254"/>
      <c r="N72" s="299"/>
      <c r="O72" s="264"/>
      <c r="P72" s="293"/>
    </row>
    <row r="73" spans="1:16">
      <c r="A73" s="4">
        <v>44868</v>
      </c>
      <c r="B73" s="250">
        <v>350</v>
      </c>
      <c r="C73" s="274"/>
      <c r="D73" s="259"/>
      <c r="E73" s="258"/>
      <c r="F73" s="258"/>
      <c r="G73" s="258"/>
      <c r="H73" s="257"/>
      <c r="I73" s="142">
        <v>0</v>
      </c>
      <c r="J73" s="288"/>
      <c r="K73" s="147">
        <v>0</v>
      </c>
      <c r="L73" s="88"/>
      <c r="M73" s="254"/>
      <c r="N73" s="299"/>
      <c r="O73" s="264"/>
      <c r="P73" s="293"/>
    </row>
    <row r="74" spans="1:16">
      <c r="A74" s="4">
        <v>44869</v>
      </c>
      <c r="B74" s="250">
        <v>333</v>
      </c>
      <c r="C74" s="274"/>
      <c r="D74" s="259"/>
      <c r="E74" s="258"/>
      <c r="F74" s="258"/>
      <c r="G74" s="258"/>
      <c r="H74" s="257"/>
      <c r="I74" s="142">
        <v>0</v>
      </c>
      <c r="J74" s="288"/>
      <c r="K74" s="147">
        <v>0</v>
      </c>
      <c r="L74" s="88"/>
      <c r="M74" s="254"/>
      <c r="N74" s="299"/>
      <c r="O74" s="264"/>
      <c r="P74" s="293"/>
    </row>
    <row r="75" spans="1:16">
      <c r="A75" s="4">
        <v>44870</v>
      </c>
      <c r="B75" s="250">
        <v>342</v>
      </c>
      <c r="C75" s="274"/>
      <c r="D75" s="259"/>
      <c r="E75" s="258"/>
      <c r="F75" s="258"/>
      <c r="G75" s="258"/>
      <c r="H75" s="257"/>
      <c r="I75" s="142">
        <v>0</v>
      </c>
      <c r="J75" s="288"/>
      <c r="K75" s="147">
        <v>0</v>
      </c>
      <c r="L75" s="88"/>
      <c r="M75" s="254"/>
      <c r="N75" s="299"/>
      <c r="O75" s="264"/>
      <c r="P75" s="293"/>
    </row>
    <row r="76" spans="1:16">
      <c r="A76" s="4">
        <v>44871</v>
      </c>
      <c r="B76" s="250">
        <v>351</v>
      </c>
      <c r="C76" s="275"/>
      <c r="D76" s="269"/>
      <c r="E76" s="268"/>
      <c r="F76" s="268"/>
      <c r="G76" s="268"/>
      <c r="H76" s="282"/>
      <c r="I76" s="142">
        <v>0</v>
      </c>
      <c r="J76" s="216"/>
      <c r="K76" s="147">
        <v>0</v>
      </c>
      <c r="L76" s="263"/>
      <c r="M76" s="254"/>
      <c r="N76" s="300"/>
      <c r="O76" s="270"/>
      <c r="P76" s="294"/>
    </row>
    <row r="77" spans="1:16">
      <c r="A77" s="4">
        <v>44872</v>
      </c>
      <c r="B77" s="250">
        <v>334</v>
      </c>
      <c r="C77" s="276">
        <v>5</v>
      </c>
      <c r="D77" s="124">
        <v>1</v>
      </c>
      <c r="E77" s="37" t="s">
        <v>29</v>
      </c>
      <c r="F77" s="124">
        <v>8</v>
      </c>
      <c r="G77" s="251">
        <v>3.6</v>
      </c>
      <c r="H77" s="283">
        <v>0.86</v>
      </c>
      <c r="I77" s="142">
        <v>0</v>
      </c>
      <c r="J77" s="289"/>
      <c r="K77" s="147">
        <v>4</v>
      </c>
      <c r="L77" s="88">
        <v>0.58333333333333337</v>
      </c>
      <c r="M77" s="254" t="s">
        <v>98</v>
      </c>
      <c r="N77" s="301">
        <v>44883</v>
      </c>
      <c r="O77" s="256">
        <v>44886</v>
      </c>
      <c r="P77" s="234"/>
    </row>
    <row r="78" spans="1:16">
      <c r="A78" s="4">
        <v>44873</v>
      </c>
      <c r="B78" s="250">
        <v>368</v>
      </c>
      <c r="C78" s="277"/>
      <c r="D78" s="272"/>
      <c r="E78" s="271"/>
      <c r="F78" s="271"/>
      <c r="G78" s="271"/>
      <c r="H78" s="284"/>
      <c r="I78" s="142">
        <v>0</v>
      </c>
      <c r="J78" s="220"/>
      <c r="K78" s="147">
        <v>0</v>
      </c>
      <c r="L78" s="267"/>
      <c r="M78" s="254"/>
      <c r="N78" s="302"/>
      <c r="O78" s="273"/>
      <c r="P78" s="295"/>
    </row>
    <row r="79" spans="1:16">
      <c r="A79" s="4">
        <v>44874</v>
      </c>
      <c r="B79" s="250">
        <v>342</v>
      </c>
      <c r="C79" s="274"/>
      <c r="D79" s="259"/>
      <c r="E79" s="258"/>
      <c r="F79" s="258"/>
      <c r="G79" s="258"/>
      <c r="H79" s="257"/>
      <c r="I79" s="142">
        <v>0</v>
      </c>
      <c r="J79" s="288"/>
      <c r="K79" s="147">
        <v>0</v>
      </c>
      <c r="L79" s="88"/>
      <c r="M79" s="254"/>
      <c r="N79" s="299"/>
      <c r="O79" s="264"/>
      <c r="P79" s="293"/>
    </row>
    <row r="80" spans="1:16">
      <c r="A80" s="4">
        <v>44875</v>
      </c>
      <c r="B80" s="250">
        <v>325</v>
      </c>
      <c r="C80" s="274"/>
      <c r="D80" s="259"/>
      <c r="E80" s="258"/>
      <c r="F80" s="258"/>
      <c r="G80" s="258"/>
      <c r="H80" s="257"/>
      <c r="I80" s="142">
        <v>0</v>
      </c>
      <c r="J80" s="288"/>
      <c r="K80" s="147">
        <v>1</v>
      </c>
      <c r="L80" s="88"/>
      <c r="M80" s="254"/>
      <c r="N80" s="299"/>
      <c r="O80" s="264"/>
      <c r="P80" s="293"/>
    </row>
    <row r="81" spans="1:16">
      <c r="A81" s="4">
        <v>44876</v>
      </c>
      <c r="B81" s="250">
        <v>322</v>
      </c>
      <c r="C81" s="274"/>
      <c r="D81" s="259"/>
      <c r="E81" s="258"/>
      <c r="F81" s="258"/>
      <c r="G81" s="258"/>
      <c r="H81" s="257"/>
      <c r="I81" s="142">
        <v>0</v>
      </c>
      <c r="J81" s="288"/>
      <c r="K81" s="147">
        <v>0</v>
      </c>
      <c r="L81" s="88"/>
      <c r="M81" s="254"/>
      <c r="N81" s="299"/>
      <c r="O81" s="264"/>
      <c r="P81" s="293"/>
    </row>
    <row r="82" spans="1:16">
      <c r="A82" s="4">
        <v>44877</v>
      </c>
      <c r="B82" s="250">
        <v>327</v>
      </c>
      <c r="C82" s="274"/>
      <c r="D82" s="259"/>
      <c r="E82" s="258"/>
      <c r="F82" s="258"/>
      <c r="G82" s="258"/>
      <c r="H82" s="257"/>
      <c r="I82" s="142">
        <v>0</v>
      </c>
      <c r="J82" s="288"/>
      <c r="K82" s="147">
        <v>0</v>
      </c>
      <c r="L82" s="88"/>
      <c r="M82" s="254"/>
      <c r="N82" s="299"/>
      <c r="O82" s="264"/>
      <c r="P82" s="293"/>
    </row>
    <row r="83" spans="1:16">
      <c r="A83" s="4">
        <v>44878</v>
      </c>
      <c r="B83" s="250">
        <v>316</v>
      </c>
      <c r="C83" s="274"/>
      <c r="D83" s="259"/>
      <c r="E83" s="258"/>
      <c r="F83" s="258"/>
      <c r="G83" s="258"/>
      <c r="H83" s="257"/>
      <c r="I83" s="142">
        <v>0</v>
      </c>
      <c r="J83" s="288"/>
      <c r="K83" s="147">
        <v>0</v>
      </c>
      <c r="L83" s="88"/>
      <c r="M83" s="254"/>
      <c r="N83" s="299"/>
      <c r="O83" s="264"/>
      <c r="P83" s="293"/>
    </row>
    <row r="84" spans="1:16">
      <c r="A84" s="4">
        <v>44879</v>
      </c>
      <c r="B84" s="250">
        <v>302</v>
      </c>
      <c r="C84" s="274"/>
      <c r="D84" s="259"/>
      <c r="E84" s="258"/>
      <c r="F84" s="258"/>
      <c r="G84" s="258"/>
      <c r="H84" s="257"/>
      <c r="I84" s="142">
        <v>0</v>
      </c>
      <c r="J84" s="288"/>
      <c r="K84" s="147">
        <v>0</v>
      </c>
      <c r="L84" s="88"/>
      <c r="M84" s="254"/>
      <c r="N84" s="299"/>
      <c r="O84" s="264"/>
      <c r="P84" s="293"/>
    </row>
    <row r="85" spans="1:16">
      <c r="A85" s="4">
        <v>44880</v>
      </c>
      <c r="B85" s="250">
        <v>288</v>
      </c>
      <c r="C85" s="274"/>
      <c r="D85" s="259"/>
      <c r="E85" s="258"/>
      <c r="F85" s="258"/>
      <c r="G85" s="258"/>
      <c r="H85" s="257"/>
      <c r="I85" s="142">
        <v>0</v>
      </c>
      <c r="J85" s="288"/>
      <c r="K85" s="147">
        <v>0</v>
      </c>
      <c r="L85" s="88"/>
      <c r="M85" s="254"/>
      <c r="N85" s="299"/>
      <c r="O85" s="264"/>
      <c r="P85" s="293"/>
    </row>
    <row r="86" spans="1:16">
      <c r="A86" s="4">
        <v>44881</v>
      </c>
      <c r="B86" s="250">
        <v>284</v>
      </c>
      <c r="C86" s="274"/>
      <c r="D86" s="259"/>
      <c r="E86" s="258"/>
      <c r="F86" s="258"/>
      <c r="G86" s="258"/>
      <c r="H86" s="257"/>
      <c r="I86" s="142">
        <v>0</v>
      </c>
      <c r="J86" s="288"/>
      <c r="K86" s="147">
        <v>0</v>
      </c>
      <c r="L86" s="88"/>
      <c r="M86" s="254"/>
      <c r="N86" s="299"/>
      <c r="O86" s="264"/>
      <c r="P86" s="293"/>
    </row>
    <row r="87" spans="1:16">
      <c r="A87" s="4">
        <v>44882</v>
      </c>
      <c r="B87" s="250">
        <v>276</v>
      </c>
      <c r="C87" s="274"/>
      <c r="D87" s="259"/>
      <c r="E87" s="258"/>
      <c r="F87" s="258"/>
      <c r="G87" s="258"/>
      <c r="H87" s="257"/>
      <c r="I87" s="142">
        <v>0</v>
      </c>
      <c r="J87" s="288"/>
      <c r="K87" s="147">
        <v>0</v>
      </c>
      <c r="L87" s="88"/>
      <c r="M87" s="254"/>
      <c r="N87" s="299"/>
      <c r="O87" s="264"/>
      <c r="P87" s="293"/>
    </row>
    <row r="88" spans="1:16">
      <c r="A88" s="4">
        <v>44883</v>
      </c>
      <c r="B88" s="250">
        <v>273</v>
      </c>
      <c r="C88" s="274"/>
      <c r="D88" s="259"/>
      <c r="E88" s="258"/>
      <c r="F88" s="258"/>
      <c r="G88" s="258"/>
      <c r="H88" s="257"/>
      <c r="I88" s="142">
        <v>0</v>
      </c>
      <c r="J88" s="288"/>
      <c r="K88" s="147">
        <v>0</v>
      </c>
      <c r="L88" s="88"/>
      <c r="M88" s="254"/>
      <c r="N88" s="299"/>
      <c r="O88" s="264"/>
      <c r="P88" s="293"/>
    </row>
    <row r="89" spans="1:16">
      <c r="A89" s="4">
        <v>44884</v>
      </c>
      <c r="B89" s="250">
        <v>280</v>
      </c>
      <c r="C89" s="274"/>
      <c r="D89" s="259"/>
      <c r="E89" s="258"/>
      <c r="F89" s="258"/>
      <c r="G89" s="258"/>
      <c r="H89" s="257"/>
      <c r="I89" s="142">
        <v>0</v>
      </c>
      <c r="J89" s="288"/>
      <c r="K89" s="147">
        <v>0</v>
      </c>
      <c r="L89" s="88"/>
      <c r="M89" s="254"/>
      <c r="N89" s="299"/>
      <c r="O89" s="264"/>
      <c r="P89" s="293"/>
    </row>
    <row r="90" spans="1:16">
      <c r="A90" s="4">
        <v>44885</v>
      </c>
      <c r="B90" s="250">
        <v>284</v>
      </c>
      <c r="C90" s="274"/>
      <c r="D90" s="259"/>
      <c r="E90" s="258"/>
      <c r="F90" s="258"/>
      <c r="G90" s="258"/>
      <c r="H90" s="257"/>
      <c r="I90" s="142">
        <v>0</v>
      </c>
      <c r="J90" s="288"/>
      <c r="K90" s="147">
        <v>0</v>
      </c>
      <c r="L90" s="88"/>
      <c r="M90" s="254"/>
      <c r="N90" s="299"/>
      <c r="O90" s="264"/>
      <c r="P90" s="293"/>
    </row>
    <row r="91" spans="1:16">
      <c r="A91" s="4">
        <v>44886</v>
      </c>
      <c r="B91" s="250">
        <v>257</v>
      </c>
      <c r="C91" s="274"/>
      <c r="D91" s="259"/>
      <c r="E91" s="258"/>
      <c r="F91" s="258"/>
      <c r="G91" s="258"/>
      <c r="H91" s="257"/>
      <c r="I91" s="142">
        <v>385</v>
      </c>
      <c r="J91" s="288"/>
      <c r="K91" s="147">
        <v>0</v>
      </c>
      <c r="L91" s="88"/>
      <c r="M91" s="254"/>
      <c r="N91" s="299"/>
      <c r="O91" s="264"/>
      <c r="P91" s="293"/>
    </row>
    <row r="92" spans="1:16">
      <c r="A92" s="4">
        <v>44887</v>
      </c>
      <c r="B92" s="250">
        <v>261</v>
      </c>
      <c r="C92" s="274"/>
      <c r="D92" s="259"/>
      <c r="E92" s="258"/>
      <c r="F92" s="258"/>
      <c r="G92" s="258"/>
      <c r="H92" s="257"/>
      <c r="I92" s="142">
        <v>338</v>
      </c>
      <c r="J92" s="288"/>
      <c r="K92" s="147">
        <v>0</v>
      </c>
      <c r="L92" s="88"/>
      <c r="M92" s="254"/>
      <c r="N92" s="299"/>
      <c r="O92" s="264"/>
      <c r="P92" s="293"/>
    </row>
    <row r="93" spans="1:16">
      <c r="A93" s="4">
        <v>44888</v>
      </c>
      <c r="B93" s="250">
        <v>256</v>
      </c>
      <c r="C93" s="274"/>
      <c r="D93" s="259"/>
      <c r="E93" s="258"/>
      <c r="F93" s="258"/>
      <c r="G93" s="258"/>
      <c r="H93" s="257"/>
      <c r="I93" s="142">
        <v>0</v>
      </c>
      <c r="J93" s="288"/>
      <c r="K93" s="147">
        <v>0</v>
      </c>
      <c r="L93" s="88"/>
      <c r="M93" s="254"/>
      <c r="N93" s="299"/>
      <c r="O93" s="264"/>
      <c r="P93" s="293"/>
    </row>
    <row r="94" spans="1:16">
      <c r="A94" s="4">
        <v>44889</v>
      </c>
      <c r="B94" s="250">
        <v>263</v>
      </c>
      <c r="C94" s="274"/>
      <c r="D94" s="259"/>
      <c r="E94" s="258"/>
      <c r="F94" s="258"/>
      <c r="G94" s="258"/>
      <c r="H94" s="257"/>
      <c r="I94" s="142">
        <v>0</v>
      </c>
      <c r="J94" s="288"/>
      <c r="K94" s="147">
        <v>0</v>
      </c>
      <c r="L94" s="88"/>
      <c r="M94" s="254"/>
      <c r="N94" s="299"/>
      <c r="O94" s="264"/>
      <c r="P94" s="293"/>
    </row>
    <row r="95" spans="1:16">
      <c r="A95" s="4">
        <v>44890</v>
      </c>
      <c r="B95" s="250">
        <v>259</v>
      </c>
      <c r="C95" s="274"/>
      <c r="D95" s="259"/>
      <c r="E95" s="258"/>
      <c r="F95" s="258"/>
      <c r="G95" s="258"/>
      <c r="H95" s="257"/>
      <c r="I95" s="142">
        <v>0</v>
      </c>
      <c r="J95" s="288"/>
      <c r="K95" s="147">
        <v>0</v>
      </c>
      <c r="L95" s="88"/>
      <c r="M95" s="254"/>
      <c r="N95" s="299"/>
      <c r="O95" s="264"/>
      <c r="P95" s="293"/>
    </row>
    <row r="96" spans="1:16">
      <c r="A96" s="4">
        <v>44891</v>
      </c>
      <c r="B96" s="250">
        <v>257</v>
      </c>
      <c r="C96" s="274"/>
      <c r="D96" s="259"/>
      <c r="E96" s="258"/>
      <c r="F96" s="258"/>
      <c r="G96" s="258"/>
      <c r="H96" s="257"/>
      <c r="I96" s="142">
        <v>0</v>
      </c>
      <c r="J96" s="288"/>
      <c r="K96" s="147">
        <v>0</v>
      </c>
      <c r="L96" s="88"/>
      <c r="M96" s="254"/>
      <c r="N96" s="299"/>
      <c r="O96" s="264"/>
      <c r="P96" s="293"/>
    </row>
    <row r="97" spans="1:16">
      <c r="A97" s="4">
        <v>44892</v>
      </c>
      <c r="B97" s="250">
        <v>261</v>
      </c>
      <c r="C97" s="274"/>
      <c r="D97" s="259"/>
      <c r="E97" s="258"/>
      <c r="F97" s="258"/>
      <c r="G97" s="258"/>
      <c r="H97" s="257"/>
      <c r="I97" s="142">
        <v>0</v>
      </c>
      <c r="J97" s="288"/>
      <c r="K97" s="147">
        <v>0</v>
      </c>
      <c r="L97" s="88"/>
      <c r="M97" s="254"/>
      <c r="N97" s="299"/>
      <c r="O97" s="264"/>
      <c r="P97" s="293"/>
    </row>
    <row r="98" spans="1:16">
      <c r="A98" s="4">
        <v>44893</v>
      </c>
      <c r="B98" s="250">
        <v>237</v>
      </c>
      <c r="C98" s="274"/>
      <c r="D98" s="259"/>
      <c r="E98" s="258"/>
      <c r="F98" s="258"/>
      <c r="G98" s="258"/>
      <c r="H98" s="257"/>
      <c r="I98" s="142">
        <v>0</v>
      </c>
      <c r="J98" s="288"/>
      <c r="K98" s="147">
        <v>0</v>
      </c>
      <c r="L98" s="88"/>
      <c r="M98" s="254"/>
      <c r="N98" s="299"/>
      <c r="O98" s="264"/>
      <c r="P98" s="293"/>
    </row>
    <row r="99" spans="1:16">
      <c r="A99" s="4">
        <v>44894</v>
      </c>
      <c r="B99" s="250">
        <v>198</v>
      </c>
      <c r="C99" s="274"/>
      <c r="D99" s="259"/>
      <c r="E99" s="258"/>
      <c r="F99" s="258"/>
      <c r="G99" s="258"/>
      <c r="H99" s="257"/>
      <c r="I99" s="142">
        <v>0</v>
      </c>
      <c r="J99" s="288"/>
      <c r="K99" s="147">
        <v>0</v>
      </c>
      <c r="L99" s="88"/>
      <c r="M99" s="254"/>
      <c r="N99" s="299"/>
      <c r="O99" s="264"/>
      <c r="P99" s="293"/>
    </row>
    <row r="100" spans="1:16">
      <c r="A100" s="4">
        <v>44895</v>
      </c>
      <c r="B100" s="250">
        <v>175</v>
      </c>
      <c r="C100" s="274"/>
      <c r="D100" s="259"/>
      <c r="E100" s="258"/>
      <c r="F100" s="258"/>
      <c r="G100" s="258"/>
      <c r="H100" s="257"/>
      <c r="I100" s="142">
        <v>109</v>
      </c>
      <c r="J100" s="288"/>
      <c r="K100" s="147">
        <v>0</v>
      </c>
      <c r="L100" s="88"/>
      <c r="M100" s="254"/>
      <c r="N100" s="299"/>
      <c r="O100" s="264"/>
      <c r="P100" s="293"/>
    </row>
    <row r="101" spans="1:16">
      <c r="A101" s="4">
        <v>44896</v>
      </c>
      <c r="B101" s="250">
        <v>315</v>
      </c>
      <c r="C101" s="274"/>
      <c r="D101" s="259"/>
      <c r="E101" s="258"/>
      <c r="F101" s="258"/>
      <c r="G101" s="258"/>
      <c r="H101" s="257"/>
      <c r="I101" s="142">
        <v>0</v>
      </c>
      <c r="J101" s="288"/>
      <c r="K101" s="147">
        <v>12</v>
      </c>
      <c r="L101" s="88"/>
      <c r="M101" s="254"/>
      <c r="N101" s="299"/>
      <c r="O101" s="264"/>
      <c r="P101" s="293"/>
    </row>
    <row r="102" spans="1:16">
      <c r="A102" s="4">
        <v>44897</v>
      </c>
      <c r="B102" s="250">
        <v>248</v>
      </c>
      <c r="C102" s="274"/>
      <c r="D102" s="259"/>
      <c r="E102" s="258"/>
      <c r="F102" s="258"/>
      <c r="G102" s="258"/>
      <c r="H102" s="257"/>
      <c r="I102" s="142">
        <v>0</v>
      </c>
      <c r="J102" s="288"/>
      <c r="K102" s="147">
        <v>31</v>
      </c>
      <c r="L102" s="88"/>
      <c r="M102" s="254"/>
      <c r="N102" s="299"/>
      <c r="O102" s="264"/>
      <c r="P102" s="293"/>
    </row>
    <row r="103" spans="1:16">
      <c r="A103" s="4">
        <v>44898</v>
      </c>
      <c r="B103" s="250">
        <v>246</v>
      </c>
      <c r="C103" s="274"/>
      <c r="D103" s="259"/>
      <c r="E103" s="258"/>
      <c r="F103" s="258"/>
      <c r="G103" s="258"/>
      <c r="H103" s="257"/>
      <c r="I103" s="142">
        <v>0</v>
      </c>
      <c r="J103" s="288"/>
      <c r="K103" s="147">
        <v>0</v>
      </c>
      <c r="L103" s="88"/>
      <c r="M103" s="254"/>
      <c r="N103" s="299"/>
      <c r="O103" s="264"/>
      <c r="P103" s="293"/>
    </row>
    <row r="104" spans="1:16">
      <c r="A104" s="4">
        <v>44899</v>
      </c>
      <c r="B104" s="250">
        <v>304</v>
      </c>
      <c r="C104" s="274"/>
      <c r="D104" s="259"/>
      <c r="E104" s="258"/>
      <c r="F104" s="258"/>
      <c r="G104" s="258"/>
      <c r="H104" s="257"/>
      <c r="I104" s="142">
        <v>0</v>
      </c>
      <c r="J104" s="288"/>
      <c r="K104" s="147">
        <v>0</v>
      </c>
      <c r="L104" s="88"/>
      <c r="M104" s="254"/>
      <c r="N104" s="299"/>
      <c r="O104" s="264"/>
      <c r="P104" s="293"/>
    </row>
    <row r="105" spans="1:16">
      <c r="A105" s="4">
        <v>44900</v>
      </c>
      <c r="B105" s="250">
        <v>285</v>
      </c>
      <c r="C105" s="275"/>
      <c r="D105" s="269"/>
      <c r="E105" s="268"/>
      <c r="F105" s="268"/>
      <c r="G105" s="268"/>
      <c r="H105" s="282"/>
      <c r="I105" s="142">
        <v>0</v>
      </c>
      <c r="J105" s="216"/>
      <c r="K105" s="147">
        <v>5</v>
      </c>
      <c r="L105" s="263"/>
      <c r="M105" s="254"/>
      <c r="N105" s="300"/>
      <c r="O105" s="270"/>
      <c r="P105" s="294"/>
    </row>
    <row r="106" spans="1:16">
      <c r="A106" s="4">
        <v>44901</v>
      </c>
      <c r="B106" s="250">
        <v>272</v>
      </c>
      <c r="C106" s="53">
        <v>5</v>
      </c>
      <c r="D106" s="251">
        <v>21</v>
      </c>
      <c r="E106" s="37" t="s">
        <v>29</v>
      </c>
      <c r="F106" s="37">
        <v>11</v>
      </c>
      <c r="G106" s="37">
        <v>3.3</v>
      </c>
      <c r="H106" s="51">
        <v>0.65</v>
      </c>
      <c r="I106" s="142">
        <v>244</v>
      </c>
      <c r="J106" s="289"/>
      <c r="K106" s="147">
        <v>0</v>
      </c>
      <c r="L106" s="88">
        <v>0.3125</v>
      </c>
      <c r="M106" s="254" t="s">
        <v>98</v>
      </c>
      <c r="N106" s="301">
        <v>44910</v>
      </c>
      <c r="O106" s="256">
        <v>44930</v>
      </c>
      <c r="P106" s="234"/>
    </row>
    <row r="107" spans="1:16">
      <c r="A107" s="4">
        <v>44902</v>
      </c>
      <c r="B107" s="250">
        <v>255</v>
      </c>
      <c r="C107" s="277"/>
      <c r="D107" s="272"/>
      <c r="E107" s="271"/>
      <c r="F107" s="271"/>
      <c r="G107" s="271"/>
      <c r="H107" s="284"/>
      <c r="I107" s="142">
        <v>0</v>
      </c>
      <c r="J107" s="220"/>
      <c r="K107" s="147">
        <v>0</v>
      </c>
      <c r="L107" s="267"/>
      <c r="M107" s="254"/>
      <c r="N107" s="302"/>
      <c r="O107" s="273"/>
      <c r="P107" s="295"/>
    </row>
    <row r="108" spans="1:16">
      <c r="A108" s="4">
        <v>44903</v>
      </c>
      <c r="B108" s="250">
        <v>264</v>
      </c>
      <c r="C108" s="274"/>
      <c r="D108" s="259"/>
      <c r="E108" s="258"/>
      <c r="F108" s="258"/>
      <c r="G108" s="258"/>
      <c r="H108" s="257"/>
      <c r="I108" s="142">
        <v>0</v>
      </c>
      <c r="J108" s="288"/>
      <c r="K108" s="147">
        <v>0</v>
      </c>
      <c r="L108" s="88"/>
      <c r="M108" s="254"/>
      <c r="N108" s="299"/>
      <c r="O108" s="264"/>
      <c r="P108" s="293"/>
    </row>
    <row r="109" spans="1:16">
      <c r="A109" s="4">
        <v>44904</v>
      </c>
      <c r="B109" s="250">
        <v>244</v>
      </c>
      <c r="C109" s="274"/>
      <c r="D109" s="259"/>
      <c r="E109" s="258"/>
      <c r="F109" s="258"/>
      <c r="G109" s="258"/>
      <c r="H109" s="257"/>
      <c r="I109" s="142">
        <v>0</v>
      </c>
      <c r="J109" s="288"/>
      <c r="K109" s="147">
        <v>0</v>
      </c>
      <c r="L109" s="88"/>
      <c r="M109" s="254"/>
      <c r="N109" s="299"/>
      <c r="O109" s="264"/>
      <c r="P109" s="293"/>
    </row>
    <row r="110" spans="1:16">
      <c r="A110" s="4">
        <v>44905</v>
      </c>
      <c r="B110" s="250">
        <v>245</v>
      </c>
      <c r="C110" s="274"/>
      <c r="D110" s="259"/>
      <c r="E110" s="258"/>
      <c r="F110" s="258"/>
      <c r="G110" s="258"/>
      <c r="H110" s="257"/>
      <c r="I110" s="142">
        <v>0</v>
      </c>
      <c r="J110" s="288"/>
      <c r="K110" s="147">
        <v>0</v>
      </c>
      <c r="L110" s="88"/>
      <c r="M110" s="254"/>
      <c r="N110" s="299"/>
      <c r="O110" s="264"/>
      <c r="P110" s="293"/>
    </row>
    <row r="111" spans="1:16">
      <c r="A111" s="4">
        <v>44906</v>
      </c>
      <c r="B111" s="250">
        <v>256</v>
      </c>
      <c r="C111" s="274"/>
      <c r="D111" s="259"/>
      <c r="E111" s="258"/>
      <c r="F111" s="258"/>
      <c r="G111" s="258"/>
      <c r="H111" s="257"/>
      <c r="I111" s="142">
        <v>0</v>
      </c>
      <c r="J111" s="288"/>
      <c r="K111" s="147">
        <v>0</v>
      </c>
      <c r="L111" s="88"/>
      <c r="M111" s="254"/>
      <c r="N111" s="299"/>
      <c r="O111" s="264"/>
      <c r="P111" s="293"/>
    </row>
    <row r="112" spans="1:16">
      <c r="A112" s="4">
        <v>44907</v>
      </c>
      <c r="B112" s="250">
        <v>247</v>
      </c>
      <c r="C112" s="274"/>
      <c r="D112" s="259"/>
      <c r="E112" s="258"/>
      <c r="F112" s="258"/>
      <c r="G112" s="258"/>
      <c r="H112" s="257"/>
      <c r="I112" s="142">
        <v>214</v>
      </c>
      <c r="J112" s="288"/>
      <c r="K112" s="147">
        <v>0</v>
      </c>
      <c r="L112" s="88"/>
      <c r="M112" s="254"/>
      <c r="N112" s="299"/>
      <c r="O112" s="264"/>
      <c r="P112" s="293"/>
    </row>
    <row r="113" spans="1:16">
      <c r="A113" s="4">
        <v>44908</v>
      </c>
      <c r="B113" s="250">
        <v>237</v>
      </c>
      <c r="C113" s="274"/>
      <c r="D113" s="259"/>
      <c r="E113" s="258"/>
      <c r="F113" s="258"/>
      <c r="G113" s="258"/>
      <c r="H113" s="257"/>
      <c r="I113" s="142">
        <v>0</v>
      </c>
      <c r="J113" s="288"/>
      <c r="K113" s="147">
        <v>2</v>
      </c>
      <c r="L113" s="88"/>
      <c r="M113" s="254"/>
      <c r="N113" s="299"/>
      <c r="O113" s="264"/>
      <c r="P113" s="293"/>
    </row>
    <row r="114" spans="1:16">
      <c r="A114" s="4">
        <v>44909</v>
      </c>
      <c r="B114" s="250">
        <v>240</v>
      </c>
      <c r="C114" s="274"/>
      <c r="D114" s="259"/>
      <c r="E114" s="258"/>
      <c r="F114" s="258"/>
      <c r="G114" s="258"/>
      <c r="H114" s="257"/>
      <c r="I114" s="142">
        <v>0</v>
      </c>
      <c r="J114" s="288"/>
      <c r="K114" s="147">
        <v>0</v>
      </c>
      <c r="L114" s="88"/>
      <c r="M114" s="254"/>
      <c r="N114" s="299"/>
      <c r="O114" s="264"/>
      <c r="P114" s="293"/>
    </row>
    <row r="115" spans="1:16">
      <c r="A115" s="4">
        <v>44910</v>
      </c>
      <c r="B115" s="250">
        <v>234</v>
      </c>
      <c r="C115" s="274"/>
      <c r="D115" s="259"/>
      <c r="E115" s="258"/>
      <c r="F115" s="258"/>
      <c r="G115" s="258"/>
      <c r="H115" s="257"/>
      <c r="I115" s="142">
        <v>349</v>
      </c>
      <c r="J115" s="288"/>
      <c r="K115" s="147">
        <v>0</v>
      </c>
      <c r="L115" s="88"/>
      <c r="M115" s="254"/>
      <c r="N115" s="299"/>
      <c r="O115" s="264"/>
      <c r="P115" s="293"/>
    </row>
    <row r="116" spans="1:16">
      <c r="A116" s="4">
        <v>44911</v>
      </c>
      <c r="B116" s="250">
        <v>238</v>
      </c>
      <c r="C116" s="274"/>
      <c r="D116" s="259"/>
      <c r="E116" s="258"/>
      <c r="F116" s="258"/>
      <c r="G116" s="258"/>
      <c r="H116" s="257"/>
      <c r="I116" s="142">
        <v>0</v>
      </c>
      <c r="J116" s="288"/>
      <c r="K116" s="147">
        <v>0</v>
      </c>
      <c r="L116" s="88"/>
      <c r="M116" s="254"/>
      <c r="N116" s="299"/>
      <c r="O116" s="264"/>
      <c r="P116" s="293"/>
    </row>
    <row r="117" spans="1:16">
      <c r="A117" s="4">
        <v>44912</v>
      </c>
      <c r="B117" s="250">
        <v>235</v>
      </c>
      <c r="C117" s="274"/>
      <c r="D117" s="259"/>
      <c r="E117" s="258"/>
      <c r="F117" s="258"/>
      <c r="G117" s="258"/>
      <c r="H117" s="257"/>
      <c r="I117" s="142">
        <v>0</v>
      </c>
      <c r="J117" s="288"/>
      <c r="K117" s="147">
        <v>0</v>
      </c>
      <c r="L117" s="88"/>
      <c r="M117" s="254"/>
      <c r="N117" s="299"/>
      <c r="O117" s="264"/>
      <c r="P117" s="293"/>
    </row>
    <row r="118" spans="1:16">
      <c r="A118" s="4">
        <v>44913</v>
      </c>
      <c r="B118" s="250">
        <v>240</v>
      </c>
      <c r="C118" s="274"/>
      <c r="D118" s="259"/>
      <c r="E118" s="258"/>
      <c r="F118" s="258"/>
      <c r="G118" s="258"/>
      <c r="H118" s="257"/>
      <c r="I118" s="142">
        <v>0</v>
      </c>
      <c r="J118" s="288"/>
      <c r="K118" s="147">
        <v>0</v>
      </c>
      <c r="L118" s="88"/>
      <c r="M118" s="254"/>
      <c r="N118" s="299"/>
      <c r="O118" s="264"/>
      <c r="P118" s="293"/>
    </row>
    <row r="119" spans="1:16">
      <c r="A119" s="4">
        <v>44914</v>
      </c>
      <c r="B119" s="250">
        <v>229</v>
      </c>
      <c r="C119" s="274"/>
      <c r="D119" s="259"/>
      <c r="E119" s="258"/>
      <c r="F119" s="258"/>
      <c r="G119" s="258"/>
      <c r="H119" s="257"/>
      <c r="I119" s="142">
        <v>0</v>
      </c>
      <c r="J119" s="288"/>
      <c r="K119" s="147">
        <v>0</v>
      </c>
      <c r="L119" s="88"/>
      <c r="M119" s="254"/>
      <c r="N119" s="299"/>
      <c r="O119" s="264"/>
      <c r="P119" s="293"/>
    </row>
    <row r="120" spans="1:16">
      <c r="A120" s="4">
        <v>44915</v>
      </c>
      <c r="B120" s="140">
        <v>229</v>
      </c>
      <c r="C120" s="278"/>
      <c r="D120" s="260"/>
      <c r="E120" s="260"/>
      <c r="F120" s="260"/>
      <c r="G120" s="260"/>
      <c r="H120" s="285"/>
      <c r="I120" s="142">
        <v>0</v>
      </c>
      <c r="J120" s="290"/>
      <c r="K120" s="148">
        <v>0</v>
      </c>
      <c r="L120" s="88"/>
      <c r="M120" s="153"/>
      <c r="N120" s="278"/>
      <c r="O120" s="260"/>
      <c r="P120" s="296"/>
    </row>
    <row r="121" spans="1:16">
      <c r="A121" s="4">
        <v>44916</v>
      </c>
      <c r="B121" s="140">
        <v>237</v>
      </c>
      <c r="C121" s="278"/>
      <c r="D121" s="260"/>
      <c r="E121" s="260"/>
      <c r="F121" s="260"/>
      <c r="G121" s="260"/>
      <c r="H121" s="285"/>
      <c r="I121" s="142">
        <v>420</v>
      </c>
      <c r="J121" s="290"/>
      <c r="K121" s="148">
        <v>0</v>
      </c>
      <c r="L121" s="88"/>
      <c r="M121" s="153"/>
      <c r="N121" s="278"/>
      <c r="O121" s="260"/>
      <c r="P121" s="296"/>
    </row>
    <row r="122" spans="1:16">
      <c r="A122" s="4">
        <v>44917</v>
      </c>
      <c r="B122" s="140">
        <v>230</v>
      </c>
      <c r="C122" s="278"/>
      <c r="D122" s="260"/>
      <c r="E122" s="260"/>
      <c r="F122" s="260"/>
      <c r="G122" s="260"/>
      <c r="H122" s="285"/>
      <c r="I122" s="142">
        <v>0</v>
      </c>
      <c r="J122" s="290"/>
      <c r="K122" s="148">
        <v>0</v>
      </c>
      <c r="L122" s="88"/>
      <c r="M122" s="153"/>
      <c r="N122" s="278"/>
      <c r="O122" s="260"/>
      <c r="P122" s="296"/>
    </row>
    <row r="123" spans="1:16">
      <c r="A123" s="4">
        <v>44918</v>
      </c>
      <c r="B123" s="140">
        <v>227</v>
      </c>
      <c r="C123" s="278"/>
      <c r="D123" s="260"/>
      <c r="E123" s="260"/>
      <c r="F123" s="260"/>
      <c r="G123" s="260"/>
      <c r="H123" s="285"/>
      <c r="I123" s="142">
        <v>0</v>
      </c>
      <c r="J123" s="290"/>
      <c r="K123" s="148">
        <v>0</v>
      </c>
      <c r="L123" s="88"/>
      <c r="M123" s="153"/>
      <c r="N123" s="278"/>
      <c r="O123" s="260"/>
      <c r="P123" s="296"/>
    </row>
    <row r="124" spans="1:16">
      <c r="A124" s="4">
        <v>44919</v>
      </c>
      <c r="B124" s="140">
        <v>232</v>
      </c>
      <c r="C124" s="278"/>
      <c r="D124" s="260"/>
      <c r="E124" s="260"/>
      <c r="F124" s="260"/>
      <c r="G124" s="260"/>
      <c r="H124" s="285"/>
      <c r="I124" s="142">
        <v>0</v>
      </c>
      <c r="J124" s="290"/>
      <c r="K124" s="148">
        <v>2</v>
      </c>
      <c r="L124" s="88"/>
      <c r="M124" s="153"/>
      <c r="N124" s="278"/>
      <c r="O124" s="260"/>
      <c r="P124" s="296"/>
    </row>
    <row r="125" spans="1:16">
      <c r="A125" s="4">
        <v>44920</v>
      </c>
      <c r="B125" s="140">
        <v>208</v>
      </c>
      <c r="C125" s="278"/>
      <c r="D125" s="260"/>
      <c r="E125" s="260"/>
      <c r="F125" s="260"/>
      <c r="G125" s="260"/>
      <c r="H125" s="285"/>
      <c r="I125" s="142">
        <v>0</v>
      </c>
      <c r="J125" s="290"/>
      <c r="K125" s="148">
        <v>2</v>
      </c>
      <c r="L125" s="88"/>
      <c r="M125" s="153"/>
      <c r="N125" s="278"/>
      <c r="O125" s="260"/>
      <c r="P125" s="296"/>
    </row>
    <row r="126" spans="1:16">
      <c r="A126" s="4">
        <v>44921</v>
      </c>
      <c r="B126" s="140">
        <v>223</v>
      </c>
      <c r="C126" s="278"/>
      <c r="D126" s="260"/>
      <c r="E126" s="260"/>
      <c r="F126" s="260"/>
      <c r="G126" s="260"/>
      <c r="H126" s="285"/>
      <c r="I126" s="142">
        <v>0</v>
      </c>
      <c r="J126" s="290"/>
      <c r="K126" s="148">
        <v>0</v>
      </c>
      <c r="L126" s="88"/>
      <c r="M126" s="153"/>
      <c r="N126" s="278"/>
      <c r="O126" s="260"/>
      <c r="P126" s="296"/>
    </row>
    <row r="127" spans="1:16">
      <c r="A127" s="4">
        <v>44922</v>
      </c>
      <c r="B127" s="140">
        <v>221</v>
      </c>
      <c r="C127" s="278"/>
      <c r="D127" s="260"/>
      <c r="E127" s="260"/>
      <c r="F127" s="260"/>
      <c r="G127" s="260"/>
      <c r="H127" s="285"/>
      <c r="I127" s="142">
        <v>0</v>
      </c>
      <c r="J127" s="290"/>
      <c r="K127" s="148">
        <v>0</v>
      </c>
      <c r="L127" s="88"/>
      <c r="M127" s="153"/>
      <c r="N127" s="278"/>
      <c r="O127" s="260"/>
      <c r="P127" s="296"/>
    </row>
    <row r="128" spans="1:16">
      <c r="A128" s="4">
        <v>44923</v>
      </c>
      <c r="B128" s="140">
        <v>223</v>
      </c>
      <c r="C128" s="278"/>
      <c r="D128" s="260"/>
      <c r="E128" s="260"/>
      <c r="F128" s="260"/>
      <c r="G128" s="260"/>
      <c r="H128" s="285"/>
      <c r="I128" s="142">
        <v>0</v>
      </c>
      <c r="J128" s="290"/>
      <c r="K128" s="148">
        <v>3</v>
      </c>
      <c r="L128" s="88"/>
      <c r="M128" s="153"/>
      <c r="N128" s="278"/>
      <c r="O128" s="260"/>
      <c r="P128" s="296"/>
    </row>
    <row r="129" spans="1:16">
      <c r="A129" s="4">
        <v>44924</v>
      </c>
      <c r="B129" s="140">
        <v>221</v>
      </c>
      <c r="C129" s="278"/>
      <c r="D129" s="260"/>
      <c r="E129" s="260"/>
      <c r="F129" s="260"/>
      <c r="G129" s="260"/>
      <c r="H129" s="285"/>
      <c r="I129" s="142">
        <v>0</v>
      </c>
      <c r="J129" s="290"/>
      <c r="K129" s="148">
        <v>0</v>
      </c>
      <c r="L129" s="88"/>
      <c r="M129" s="153"/>
      <c r="N129" s="278"/>
      <c r="O129" s="260"/>
      <c r="P129" s="296"/>
    </row>
    <row r="130" spans="1:16">
      <c r="A130" s="4">
        <v>44925</v>
      </c>
      <c r="B130" s="140">
        <v>228</v>
      </c>
      <c r="C130" s="278"/>
      <c r="D130" s="260"/>
      <c r="E130" s="260"/>
      <c r="F130" s="260"/>
      <c r="G130" s="260"/>
      <c r="H130" s="285"/>
      <c r="I130" s="142">
        <v>0</v>
      </c>
      <c r="J130" s="290"/>
      <c r="K130" s="148">
        <v>3</v>
      </c>
      <c r="L130" s="88"/>
      <c r="M130" s="153"/>
      <c r="N130" s="278"/>
      <c r="O130" s="260"/>
      <c r="P130" s="296"/>
    </row>
    <row r="131" spans="1:16">
      <c r="A131" s="4">
        <v>44926</v>
      </c>
      <c r="B131" s="140">
        <v>232</v>
      </c>
      <c r="C131" s="278"/>
      <c r="D131" s="260"/>
      <c r="E131" s="260"/>
      <c r="F131" s="260"/>
      <c r="G131" s="260"/>
      <c r="H131" s="285"/>
      <c r="I131" s="142">
        <v>0</v>
      </c>
      <c r="J131" s="290"/>
      <c r="K131" s="148">
        <v>2</v>
      </c>
      <c r="L131" s="88"/>
      <c r="M131" s="153"/>
      <c r="N131" s="278"/>
      <c r="O131" s="260"/>
      <c r="P131" s="296"/>
    </row>
    <row r="132" spans="1:16">
      <c r="A132" s="4">
        <v>44927</v>
      </c>
      <c r="B132" s="140">
        <v>207</v>
      </c>
      <c r="C132" s="278"/>
      <c r="D132" s="260"/>
      <c r="E132" s="260"/>
      <c r="F132" s="260"/>
      <c r="G132" s="260"/>
      <c r="H132" s="285"/>
      <c r="I132" s="142">
        <v>0</v>
      </c>
      <c r="J132" s="290"/>
      <c r="K132" s="148">
        <v>0</v>
      </c>
      <c r="L132" s="88"/>
      <c r="M132" s="153"/>
      <c r="N132" s="278"/>
      <c r="O132" s="260"/>
      <c r="P132" s="296"/>
    </row>
    <row r="133" spans="1:16">
      <c r="A133" s="4">
        <v>44928</v>
      </c>
      <c r="B133" s="140">
        <v>225</v>
      </c>
      <c r="C133" s="279"/>
      <c r="D133" s="262"/>
      <c r="E133" s="262"/>
      <c r="F133" s="262"/>
      <c r="G133" s="262"/>
      <c r="H133" s="286"/>
      <c r="I133" s="142">
        <v>0</v>
      </c>
      <c r="J133" s="291"/>
      <c r="K133" s="148">
        <v>0</v>
      </c>
      <c r="L133" s="263"/>
      <c r="M133" s="153"/>
      <c r="N133" s="279"/>
      <c r="O133" s="262"/>
      <c r="P133" s="297"/>
    </row>
    <row r="134" spans="1:16">
      <c r="A134" s="4">
        <v>44929</v>
      </c>
      <c r="B134" s="140">
        <v>221</v>
      </c>
      <c r="C134" s="280">
        <v>14</v>
      </c>
      <c r="D134" s="153">
        <v>1</v>
      </c>
      <c r="E134" s="153" t="s">
        <v>29</v>
      </c>
      <c r="F134" s="153">
        <v>74</v>
      </c>
      <c r="G134" s="153">
        <v>9</v>
      </c>
      <c r="H134" s="265">
        <v>1.1000000000000001</v>
      </c>
      <c r="I134" s="142">
        <v>511</v>
      </c>
      <c r="J134" s="261"/>
      <c r="K134" s="148">
        <v>0</v>
      </c>
      <c r="L134" s="88">
        <v>0.4375</v>
      </c>
      <c r="M134" s="153" t="s">
        <v>98</v>
      </c>
      <c r="N134" s="303">
        <v>44942</v>
      </c>
      <c r="O134" s="256">
        <v>45009</v>
      </c>
      <c r="P134" s="148"/>
    </row>
    <row r="135" spans="1:16">
      <c r="A135" s="4">
        <v>44930</v>
      </c>
      <c r="B135" s="140">
        <v>268</v>
      </c>
      <c r="C135" s="281"/>
      <c r="D135" s="266"/>
      <c r="E135" s="266"/>
      <c r="F135" s="266"/>
      <c r="G135" s="266"/>
      <c r="H135" s="287"/>
      <c r="I135" s="142">
        <v>395</v>
      </c>
      <c r="J135" s="292"/>
      <c r="K135" s="148">
        <v>0</v>
      </c>
      <c r="L135" s="267"/>
      <c r="M135" s="153"/>
      <c r="N135" s="281"/>
      <c r="O135" s="266"/>
      <c r="P135" s="298"/>
    </row>
    <row r="136" spans="1:16">
      <c r="A136" s="4">
        <v>44931</v>
      </c>
      <c r="B136" s="140">
        <v>485</v>
      </c>
      <c r="C136" s="278"/>
      <c r="D136" s="260"/>
      <c r="E136" s="260"/>
      <c r="F136" s="260"/>
      <c r="G136" s="260"/>
      <c r="H136" s="285"/>
      <c r="I136" s="142">
        <v>0</v>
      </c>
      <c r="J136" s="290"/>
      <c r="K136" s="148">
        <v>32</v>
      </c>
      <c r="L136" s="88"/>
      <c r="M136" s="153"/>
      <c r="N136" s="278"/>
      <c r="O136" s="260"/>
      <c r="P136" s="296"/>
    </row>
    <row r="137" spans="1:16">
      <c r="A137" s="4">
        <v>44932</v>
      </c>
      <c r="B137" s="140">
        <v>279</v>
      </c>
      <c r="C137" s="278"/>
      <c r="D137" s="260"/>
      <c r="E137" s="260"/>
      <c r="F137" s="260"/>
      <c r="G137" s="260"/>
      <c r="H137" s="285"/>
      <c r="I137" s="142">
        <v>0</v>
      </c>
      <c r="J137" s="290"/>
      <c r="K137" s="148">
        <v>19</v>
      </c>
      <c r="L137" s="88"/>
      <c r="M137" s="153"/>
      <c r="N137" s="278"/>
      <c r="O137" s="260"/>
      <c r="P137" s="296"/>
    </row>
    <row r="138" spans="1:16">
      <c r="A138" s="4">
        <v>44933</v>
      </c>
      <c r="B138" s="140">
        <v>239</v>
      </c>
      <c r="C138" s="278"/>
      <c r="D138" s="260"/>
      <c r="E138" s="260"/>
      <c r="F138" s="260"/>
      <c r="G138" s="260"/>
      <c r="H138" s="285"/>
      <c r="I138" s="142">
        <v>0</v>
      </c>
      <c r="J138" s="290"/>
      <c r="K138" s="148">
        <v>0</v>
      </c>
      <c r="L138" s="88"/>
      <c r="M138" s="153"/>
      <c r="N138" s="278"/>
      <c r="O138" s="260"/>
      <c r="P138" s="296"/>
    </row>
    <row r="139" spans="1:16">
      <c r="A139" s="4">
        <v>44934</v>
      </c>
      <c r="B139" s="140">
        <v>240</v>
      </c>
      <c r="C139" s="278"/>
      <c r="D139" s="260"/>
      <c r="E139" s="260"/>
      <c r="F139" s="260"/>
      <c r="G139" s="260"/>
      <c r="H139" s="285"/>
      <c r="I139" s="142">
        <v>0</v>
      </c>
      <c r="J139" s="290"/>
      <c r="K139" s="148">
        <v>0</v>
      </c>
      <c r="L139" s="88"/>
      <c r="M139" s="153"/>
      <c r="N139" s="278"/>
      <c r="O139" s="260"/>
      <c r="P139" s="296"/>
    </row>
    <row r="140" spans="1:16">
      <c r="A140" s="4">
        <v>44935</v>
      </c>
      <c r="B140" s="140">
        <v>231</v>
      </c>
      <c r="C140" s="278"/>
      <c r="D140" s="260"/>
      <c r="E140" s="260"/>
      <c r="F140" s="260"/>
      <c r="G140" s="260"/>
      <c r="H140" s="285"/>
      <c r="I140" s="142">
        <v>0</v>
      </c>
      <c r="J140" s="290"/>
      <c r="K140" s="148">
        <v>0</v>
      </c>
      <c r="L140" s="88"/>
      <c r="M140" s="153"/>
      <c r="N140" s="278"/>
      <c r="O140" s="260"/>
      <c r="P140" s="296"/>
    </row>
    <row r="141" spans="1:16">
      <c r="A141" s="4">
        <v>44936</v>
      </c>
      <c r="B141" s="140">
        <v>216</v>
      </c>
      <c r="C141" s="278"/>
      <c r="D141" s="260"/>
      <c r="E141" s="260"/>
      <c r="F141" s="260"/>
      <c r="G141" s="260"/>
      <c r="H141" s="285"/>
      <c r="I141" s="142">
        <v>0</v>
      </c>
      <c r="J141" s="290"/>
      <c r="K141" s="148">
        <v>0</v>
      </c>
      <c r="L141" s="88"/>
      <c r="M141" s="153"/>
      <c r="N141" s="278"/>
      <c r="O141" s="260"/>
      <c r="P141" s="296"/>
    </row>
    <row r="142" spans="1:16">
      <c r="A142" s="4">
        <v>44937</v>
      </c>
      <c r="B142" s="140">
        <v>224</v>
      </c>
      <c r="C142" s="278"/>
      <c r="D142" s="260"/>
      <c r="E142" s="260"/>
      <c r="F142" s="260"/>
      <c r="G142" s="260"/>
      <c r="H142" s="285"/>
      <c r="I142" s="142">
        <v>0</v>
      </c>
      <c r="J142" s="290"/>
      <c r="K142" s="148">
        <v>0</v>
      </c>
      <c r="L142" s="88"/>
      <c r="M142" s="153"/>
      <c r="N142" s="278"/>
      <c r="O142" s="260"/>
      <c r="P142" s="296"/>
    </row>
    <row r="143" spans="1:16">
      <c r="A143" s="4">
        <v>44938</v>
      </c>
      <c r="B143" s="140">
        <v>219</v>
      </c>
      <c r="C143" s="278"/>
      <c r="D143" s="260"/>
      <c r="E143" s="260"/>
      <c r="F143" s="260"/>
      <c r="G143" s="260"/>
      <c r="H143" s="285"/>
      <c r="I143" s="142">
        <v>395</v>
      </c>
      <c r="J143" s="290"/>
      <c r="K143" s="148">
        <v>0</v>
      </c>
      <c r="L143" s="88"/>
      <c r="M143" s="153"/>
      <c r="N143" s="278"/>
      <c r="O143" s="260"/>
      <c r="P143" s="296"/>
    </row>
    <row r="144" spans="1:16">
      <c r="A144" s="4">
        <v>44939</v>
      </c>
      <c r="B144" s="140">
        <v>209</v>
      </c>
      <c r="C144" s="278"/>
      <c r="D144" s="260"/>
      <c r="E144" s="260"/>
      <c r="F144" s="260"/>
      <c r="G144" s="260"/>
      <c r="H144" s="285"/>
      <c r="I144" s="142">
        <v>0</v>
      </c>
      <c r="J144" s="290"/>
      <c r="K144" s="148">
        <v>0</v>
      </c>
      <c r="L144" s="88"/>
      <c r="M144" s="153"/>
      <c r="N144" s="278"/>
      <c r="O144" s="260"/>
      <c r="P144" s="296"/>
    </row>
    <row r="145" spans="1:16">
      <c r="A145" s="4">
        <v>44940</v>
      </c>
      <c r="B145" s="140">
        <v>214</v>
      </c>
      <c r="C145" s="278"/>
      <c r="D145" s="260"/>
      <c r="E145" s="260"/>
      <c r="F145" s="260"/>
      <c r="G145" s="260"/>
      <c r="H145" s="285"/>
      <c r="I145" s="142">
        <v>0</v>
      </c>
      <c r="J145" s="290"/>
      <c r="K145" s="148">
        <v>0</v>
      </c>
      <c r="L145" s="88"/>
      <c r="M145" s="153"/>
      <c r="N145" s="278"/>
      <c r="O145" s="260"/>
      <c r="P145" s="296"/>
    </row>
    <row r="146" spans="1:16">
      <c r="A146" s="4">
        <v>44941</v>
      </c>
      <c r="B146" s="140">
        <v>221</v>
      </c>
      <c r="C146" s="278"/>
      <c r="D146" s="260"/>
      <c r="E146" s="260"/>
      <c r="F146" s="260"/>
      <c r="G146" s="260"/>
      <c r="H146" s="285"/>
      <c r="I146" s="142">
        <v>0</v>
      </c>
      <c r="J146" s="290"/>
      <c r="K146" s="148">
        <v>0</v>
      </c>
      <c r="L146" s="88"/>
      <c r="M146" s="153"/>
      <c r="N146" s="278"/>
      <c r="O146" s="260"/>
      <c r="P146" s="296"/>
    </row>
    <row r="147" spans="1:16">
      <c r="A147" s="4">
        <v>44942</v>
      </c>
      <c r="B147" s="140">
        <v>212</v>
      </c>
      <c r="C147" s="278"/>
      <c r="D147" s="260"/>
      <c r="E147" s="260"/>
      <c r="F147" s="260"/>
      <c r="G147" s="260"/>
      <c r="H147" s="285"/>
      <c r="I147" s="142">
        <v>0</v>
      </c>
      <c r="J147" s="290"/>
      <c r="K147" s="148">
        <v>0</v>
      </c>
      <c r="L147" s="88"/>
      <c r="M147" s="153"/>
      <c r="N147" s="278"/>
      <c r="O147" s="260"/>
      <c r="P147" s="296"/>
    </row>
    <row r="148" spans="1:16">
      <c r="A148" s="4">
        <v>44943</v>
      </c>
      <c r="B148" s="140">
        <v>204</v>
      </c>
      <c r="C148" s="278"/>
      <c r="D148" s="260"/>
      <c r="E148" s="260"/>
      <c r="F148" s="260"/>
      <c r="G148" s="260"/>
      <c r="H148" s="285"/>
      <c r="I148" s="142">
        <v>0</v>
      </c>
      <c r="J148" s="290"/>
      <c r="K148" s="148">
        <v>0</v>
      </c>
      <c r="L148" s="88"/>
      <c r="M148" s="153"/>
      <c r="N148" s="278"/>
      <c r="O148" s="260"/>
      <c r="P148" s="296"/>
    </row>
    <row r="149" spans="1:16">
      <c r="A149" s="4">
        <v>44944</v>
      </c>
      <c r="B149" s="140">
        <v>202</v>
      </c>
      <c r="C149" s="278"/>
      <c r="D149" s="260"/>
      <c r="E149" s="260"/>
      <c r="F149" s="260"/>
      <c r="G149" s="260"/>
      <c r="H149" s="285"/>
      <c r="I149" s="142">
        <v>0</v>
      </c>
      <c r="J149" s="290"/>
      <c r="K149" s="148">
        <v>0</v>
      </c>
      <c r="L149" s="88"/>
      <c r="M149" s="153"/>
      <c r="N149" s="278"/>
      <c r="O149" s="260"/>
      <c r="P149" s="296"/>
    </row>
    <row r="150" spans="1:16">
      <c r="A150" s="4">
        <v>44945</v>
      </c>
      <c r="B150" s="140">
        <v>215</v>
      </c>
      <c r="C150" s="278"/>
      <c r="D150" s="260"/>
      <c r="E150" s="260"/>
      <c r="F150" s="260"/>
      <c r="G150" s="260"/>
      <c r="H150" s="285"/>
      <c r="I150" s="142">
        <v>318</v>
      </c>
      <c r="J150" s="290"/>
      <c r="K150" s="148">
        <v>0</v>
      </c>
      <c r="L150" s="88"/>
      <c r="M150" s="153"/>
      <c r="N150" s="278"/>
      <c r="O150" s="260"/>
      <c r="P150" s="296"/>
    </row>
    <row r="151" spans="1:16">
      <c r="A151" s="4">
        <v>44946</v>
      </c>
      <c r="B151" s="140">
        <v>406</v>
      </c>
      <c r="C151" s="278"/>
      <c r="D151" s="260"/>
      <c r="E151" s="260"/>
      <c r="F151" s="260"/>
      <c r="G151" s="260"/>
      <c r="H151" s="285"/>
      <c r="I151" s="142">
        <v>0</v>
      </c>
      <c r="J151" s="290"/>
      <c r="K151" s="148">
        <v>37</v>
      </c>
      <c r="L151" s="88"/>
      <c r="M151" s="153"/>
      <c r="N151" s="278"/>
      <c r="O151" s="260"/>
      <c r="P151" s="296"/>
    </row>
    <row r="152" spans="1:16">
      <c r="A152" s="4">
        <v>44947</v>
      </c>
      <c r="B152" s="140">
        <v>243</v>
      </c>
      <c r="C152" s="278"/>
      <c r="D152" s="260"/>
      <c r="E152" s="260"/>
      <c r="F152" s="260"/>
      <c r="G152" s="260"/>
      <c r="H152" s="285"/>
      <c r="I152" s="142">
        <v>0</v>
      </c>
      <c r="J152" s="290"/>
      <c r="K152" s="148">
        <v>0</v>
      </c>
      <c r="L152" s="88"/>
      <c r="M152" s="153"/>
      <c r="N152" s="278"/>
      <c r="O152" s="260"/>
      <c r="P152" s="296"/>
    </row>
    <row r="153" spans="1:16">
      <c r="A153" s="4">
        <v>44948</v>
      </c>
      <c r="B153" s="140">
        <v>221</v>
      </c>
      <c r="C153" s="278"/>
      <c r="D153" s="260"/>
      <c r="E153" s="260"/>
      <c r="F153" s="260"/>
      <c r="G153" s="260"/>
      <c r="H153" s="285"/>
      <c r="I153" s="142">
        <v>0</v>
      </c>
      <c r="J153" s="290"/>
      <c r="K153" s="148">
        <v>0</v>
      </c>
      <c r="L153" s="88"/>
      <c r="M153" s="153"/>
      <c r="N153" s="278"/>
      <c r="O153" s="260"/>
      <c r="P153" s="296"/>
    </row>
    <row r="154" spans="1:16">
      <c r="A154" s="4">
        <v>44949</v>
      </c>
      <c r="B154" s="140">
        <v>233</v>
      </c>
      <c r="C154" s="278"/>
      <c r="D154" s="260"/>
      <c r="E154" s="260"/>
      <c r="F154" s="260"/>
      <c r="G154" s="260"/>
      <c r="H154" s="285"/>
      <c r="I154" s="142">
        <v>0</v>
      </c>
      <c r="J154" s="290"/>
      <c r="K154" s="148">
        <v>0</v>
      </c>
      <c r="L154" s="88"/>
      <c r="M154" s="153"/>
      <c r="N154" s="278"/>
      <c r="O154" s="260"/>
      <c r="P154" s="296"/>
    </row>
    <row r="155" spans="1:16">
      <c r="A155" s="4">
        <v>44950</v>
      </c>
      <c r="B155" s="140">
        <v>234</v>
      </c>
      <c r="C155" s="278"/>
      <c r="D155" s="260"/>
      <c r="E155" s="260"/>
      <c r="F155" s="260"/>
      <c r="G155" s="260"/>
      <c r="H155" s="285"/>
      <c r="I155" s="142">
        <v>0</v>
      </c>
      <c r="J155" s="290"/>
      <c r="K155" s="148">
        <v>7</v>
      </c>
      <c r="L155" s="88"/>
      <c r="M155" s="153"/>
      <c r="N155" s="278"/>
      <c r="O155" s="260"/>
      <c r="P155" s="296"/>
    </row>
    <row r="156" spans="1:16">
      <c r="A156" s="4">
        <v>44951</v>
      </c>
      <c r="B156" s="140">
        <v>243</v>
      </c>
      <c r="C156" s="278"/>
      <c r="D156" s="260"/>
      <c r="E156" s="260"/>
      <c r="F156" s="260"/>
      <c r="G156" s="260"/>
      <c r="H156" s="285"/>
      <c r="I156" s="142">
        <v>0</v>
      </c>
      <c r="J156" s="290"/>
      <c r="K156" s="148">
        <v>6</v>
      </c>
      <c r="L156" s="88"/>
      <c r="M156" s="153"/>
      <c r="N156" s="278"/>
      <c r="O156" s="260"/>
      <c r="P156" s="296"/>
    </row>
    <row r="157" spans="1:16">
      <c r="A157" s="4">
        <v>44952</v>
      </c>
      <c r="B157" s="140">
        <v>223</v>
      </c>
      <c r="C157" s="278"/>
      <c r="D157" s="260"/>
      <c r="E157" s="260"/>
      <c r="F157" s="260"/>
      <c r="G157" s="260"/>
      <c r="H157" s="285"/>
      <c r="I157" s="142">
        <v>0</v>
      </c>
      <c r="J157" s="290"/>
      <c r="K157" s="148">
        <v>8</v>
      </c>
      <c r="L157" s="88"/>
      <c r="M157" s="153"/>
      <c r="N157" s="278"/>
      <c r="O157" s="260"/>
      <c r="P157" s="296"/>
    </row>
    <row r="158" spans="1:16">
      <c r="A158" s="4">
        <v>44953</v>
      </c>
      <c r="B158" s="140">
        <v>206</v>
      </c>
      <c r="C158" s="278"/>
      <c r="D158" s="260"/>
      <c r="E158" s="260"/>
      <c r="F158" s="260"/>
      <c r="G158" s="260"/>
      <c r="H158" s="285"/>
      <c r="I158" s="142">
        <v>0</v>
      </c>
      <c r="J158" s="290"/>
      <c r="K158" s="148">
        <v>0</v>
      </c>
      <c r="L158" s="88"/>
      <c r="M158" s="153"/>
      <c r="N158" s="278"/>
      <c r="O158" s="260"/>
      <c r="P158" s="296"/>
    </row>
    <row r="159" spans="1:16">
      <c r="A159" s="4">
        <v>44954</v>
      </c>
      <c r="B159" s="140">
        <v>214</v>
      </c>
      <c r="C159" s="278"/>
      <c r="D159" s="260"/>
      <c r="E159" s="260"/>
      <c r="F159" s="260"/>
      <c r="G159" s="260"/>
      <c r="H159" s="285"/>
      <c r="I159" s="142">
        <v>0</v>
      </c>
      <c r="J159" s="290"/>
      <c r="K159" s="148">
        <v>0</v>
      </c>
      <c r="L159" s="88"/>
      <c r="M159" s="153"/>
      <c r="N159" s="278"/>
      <c r="O159" s="260"/>
      <c r="P159" s="296"/>
    </row>
    <row r="160" spans="1:16">
      <c r="A160" s="4">
        <v>44955</v>
      </c>
      <c r="B160" s="140">
        <v>226</v>
      </c>
      <c r="C160" s="278"/>
      <c r="D160" s="260"/>
      <c r="E160" s="260"/>
      <c r="F160" s="260"/>
      <c r="G160" s="260"/>
      <c r="H160" s="285"/>
      <c r="I160" s="142">
        <v>0</v>
      </c>
      <c r="J160" s="290"/>
      <c r="K160" s="148">
        <v>0</v>
      </c>
      <c r="L160" s="88"/>
      <c r="M160" s="153"/>
      <c r="N160" s="278"/>
      <c r="O160" s="260"/>
      <c r="P160" s="296"/>
    </row>
    <row r="161" spans="1:16">
      <c r="A161" s="4">
        <v>44956</v>
      </c>
      <c r="B161" s="140">
        <v>216</v>
      </c>
      <c r="C161" s="278"/>
      <c r="D161" s="260"/>
      <c r="E161" s="260"/>
      <c r="F161" s="260"/>
      <c r="G161" s="260"/>
      <c r="H161" s="285"/>
      <c r="I161" s="142">
        <v>0</v>
      </c>
      <c r="J161" s="290"/>
      <c r="K161" s="148">
        <v>0</v>
      </c>
      <c r="L161" s="88"/>
      <c r="M161" s="153"/>
      <c r="N161" s="278"/>
      <c r="O161" s="260"/>
      <c r="P161" s="296"/>
    </row>
    <row r="162" spans="1:16">
      <c r="A162" s="4">
        <v>44957</v>
      </c>
      <c r="B162" s="140">
        <v>461</v>
      </c>
      <c r="C162" s="278"/>
      <c r="D162" s="260"/>
      <c r="E162" s="260"/>
      <c r="F162" s="260"/>
      <c r="G162" s="260"/>
      <c r="H162" s="285"/>
      <c r="I162" s="142">
        <v>0</v>
      </c>
      <c r="J162" s="290"/>
      <c r="K162" s="148">
        <v>20</v>
      </c>
      <c r="L162" s="88"/>
      <c r="M162" s="153"/>
      <c r="N162" s="278"/>
      <c r="O162" s="260"/>
      <c r="P162" s="296"/>
    </row>
    <row r="163" spans="1:16">
      <c r="A163" s="4">
        <v>44958</v>
      </c>
      <c r="B163" s="140">
        <v>321</v>
      </c>
      <c r="C163" s="278"/>
      <c r="D163" s="260"/>
      <c r="E163" s="260"/>
      <c r="F163" s="260"/>
      <c r="G163" s="260"/>
      <c r="H163" s="285"/>
      <c r="I163" s="142">
        <v>0</v>
      </c>
      <c r="J163" s="290"/>
      <c r="K163" s="148">
        <v>0</v>
      </c>
      <c r="L163" s="88"/>
      <c r="M163" s="153"/>
      <c r="N163" s="278"/>
      <c r="O163" s="260"/>
      <c r="P163" s="296"/>
    </row>
    <row r="164" spans="1:16">
      <c r="A164" s="4">
        <v>44959</v>
      </c>
      <c r="B164" s="140">
        <v>232</v>
      </c>
      <c r="C164" s="278"/>
      <c r="D164" s="260"/>
      <c r="E164" s="260"/>
      <c r="F164" s="260"/>
      <c r="G164" s="260"/>
      <c r="H164" s="285"/>
      <c r="I164" s="142">
        <v>0</v>
      </c>
      <c r="J164" s="290"/>
      <c r="K164" s="148">
        <v>0</v>
      </c>
      <c r="L164" s="88"/>
      <c r="M164" s="153"/>
      <c r="N164" s="278"/>
      <c r="O164" s="260"/>
      <c r="P164" s="296"/>
    </row>
    <row r="165" spans="1:16">
      <c r="A165" s="4">
        <v>44960</v>
      </c>
      <c r="B165" s="140">
        <v>220</v>
      </c>
      <c r="C165" s="278"/>
      <c r="D165" s="260"/>
      <c r="E165" s="260"/>
      <c r="F165" s="260"/>
      <c r="G165" s="260"/>
      <c r="H165" s="285"/>
      <c r="I165" s="142">
        <v>0</v>
      </c>
      <c r="J165" s="290"/>
      <c r="K165" s="148">
        <v>0</v>
      </c>
      <c r="L165" s="88"/>
      <c r="M165" s="153"/>
      <c r="N165" s="278"/>
      <c r="O165" s="260"/>
      <c r="P165" s="296"/>
    </row>
    <row r="166" spans="1:16">
      <c r="A166" s="4">
        <v>44961</v>
      </c>
      <c r="B166" s="140">
        <v>217</v>
      </c>
      <c r="C166" s="278"/>
      <c r="D166" s="260"/>
      <c r="E166" s="260"/>
      <c r="F166" s="260"/>
      <c r="G166" s="260"/>
      <c r="H166" s="285"/>
      <c r="I166" s="142">
        <v>0</v>
      </c>
      <c r="J166" s="290"/>
      <c r="K166" s="148">
        <v>0</v>
      </c>
      <c r="L166" s="88"/>
      <c r="M166" s="153"/>
      <c r="N166" s="278"/>
      <c r="O166" s="260"/>
      <c r="P166" s="296"/>
    </row>
    <row r="167" spans="1:16">
      <c r="A167" s="4">
        <v>44962</v>
      </c>
      <c r="B167" s="140">
        <v>230</v>
      </c>
      <c r="C167" s="278"/>
      <c r="D167" s="260"/>
      <c r="E167" s="260"/>
      <c r="F167" s="260"/>
      <c r="G167" s="260"/>
      <c r="H167" s="285"/>
      <c r="I167" s="142">
        <v>0</v>
      </c>
      <c r="J167" s="290"/>
      <c r="K167" s="148">
        <v>0</v>
      </c>
      <c r="L167" s="88"/>
      <c r="M167" s="153"/>
      <c r="N167" s="278"/>
      <c r="O167" s="260"/>
      <c r="P167" s="296"/>
    </row>
    <row r="168" spans="1:16">
      <c r="A168" s="4">
        <v>44963</v>
      </c>
      <c r="B168" s="140">
        <v>218</v>
      </c>
      <c r="C168" s="278"/>
      <c r="D168" s="260"/>
      <c r="E168" s="260"/>
      <c r="F168" s="260"/>
      <c r="G168" s="260"/>
      <c r="H168" s="285"/>
      <c r="I168" s="142">
        <v>0</v>
      </c>
      <c r="J168" s="290"/>
      <c r="K168" s="148">
        <v>0</v>
      </c>
      <c r="L168" s="88"/>
      <c r="M168" s="153"/>
      <c r="N168" s="278"/>
      <c r="O168" s="260"/>
      <c r="P168" s="296"/>
    </row>
    <row r="169" spans="1:16">
      <c r="A169" s="4">
        <v>44964</v>
      </c>
      <c r="B169" s="140">
        <v>215</v>
      </c>
      <c r="C169" s="278"/>
      <c r="D169" s="260"/>
      <c r="E169" s="260"/>
      <c r="F169" s="260"/>
      <c r="G169" s="260"/>
      <c r="H169" s="285"/>
      <c r="I169" s="142">
        <v>0</v>
      </c>
      <c r="J169" s="290"/>
      <c r="K169" s="148">
        <v>0</v>
      </c>
      <c r="L169" s="88"/>
      <c r="M169" s="153"/>
      <c r="N169" s="278"/>
      <c r="O169" s="260"/>
      <c r="P169" s="296"/>
    </row>
    <row r="170" spans="1:16">
      <c r="A170" s="4">
        <v>44965</v>
      </c>
      <c r="B170" s="140">
        <v>211</v>
      </c>
      <c r="C170" s="278"/>
      <c r="D170" s="260"/>
      <c r="E170" s="260"/>
      <c r="F170" s="260"/>
      <c r="G170" s="260"/>
      <c r="H170" s="285"/>
      <c r="I170" s="142">
        <v>0</v>
      </c>
      <c r="J170" s="290"/>
      <c r="K170" s="148">
        <v>0</v>
      </c>
      <c r="L170" s="88"/>
      <c r="M170" s="153"/>
      <c r="N170" s="278"/>
      <c r="O170" s="260"/>
      <c r="P170" s="296"/>
    </row>
    <row r="171" spans="1:16">
      <c r="A171" s="4">
        <v>44966</v>
      </c>
      <c r="B171" s="140">
        <v>202</v>
      </c>
      <c r="C171" s="278"/>
      <c r="D171" s="260"/>
      <c r="E171" s="260"/>
      <c r="F171" s="260"/>
      <c r="G171" s="260"/>
      <c r="H171" s="285"/>
      <c r="I171" s="142">
        <v>0</v>
      </c>
      <c r="J171" s="290"/>
      <c r="K171" s="148">
        <v>0</v>
      </c>
      <c r="L171" s="88"/>
      <c r="M171" s="153"/>
      <c r="N171" s="278"/>
      <c r="O171" s="260"/>
      <c r="P171" s="296"/>
    </row>
    <row r="172" spans="1:16">
      <c r="A172" s="4">
        <v>44967</v>
      </c>
      <c r="B172" s="140">
        <v>208</v>
      </c>
      <c r="C172" s="278"/>
      <c r="D172" s="260"/>
      <c r="E172" s="260"/>
      <c r="F172" s="260"/>
      <c r="G172" s="260"/>
      <c r="H172" s="285"/>
      <c r="I172" s="142">
        <v>0</v>
      </c>
      <c r="J172" s="290"/>
      <c r="K172" s="148">
        <v>0</v>
      </c>
      <c r="L172" s="88"/>
      <c r="M172" s="254"/>
      <c r="N172" s="278"/>
      <c r="O172" s="260"/>
      <c r="P172" s="296"/>
    </row>
    <row r="173" spans="1:16">
      <c r="A173" s="4">
        <v>44968</v>
      </c>
      <c r="B173" s="140">
        <v>214</v>
      </c>
      <c r="C173" s="278"/>
      <c r="D173" s="260"/>
      <c r="E173" s="260"/>
      <c r="F173" s="260"/>
      <c r="G173" s="260"/>
      <c r="H173" s="285"/>
      <c r="I173" s="142">
        <v>0</v>
      </c>
      <c r="J173" s="290"/>
      <c r="K173" s="148">
        <v>0</v>
      </c>
      <c r="L173" s="88"/>
      <c r="M173" s="254"/>
      <c r="N173" s="278"/>
      <c r="O173" s="260"/>
      <c r="P173" s="296"/>
    </row>
    <row r="174" spans="1:16">
      <c r="A174" s="4">
        <v>44969</v>
      </c>
      <c r="B174" s="140">
        <v>229</v>
      </c>
      <c r="C174" s="278"/>
      <c r="D174" s="260"/>
      <c r="E174" s="260"/>
      <c r="F174" s="260"/>
      <c r="G174" s="260"/>
      <c r="H174" s="285"/>
      <c r="I174" s="142">
        <v>0</v>
      </c>
      <c r="J174" s="290"/>
      <c r="K174" s="148">
        <v>0</v>
      </c>
      <c r="L174" s="88"/>
      <c r="M174" s="254"/>
      <c r="N174" s="278"/>
      <c r="O174" s="260"/>
      <c r="P174" s="296"/>
    </row>
    <row r="175" spans="1:16">
      <c r="A175" s="4">
        <v>44970</v>
      </c>
      <c r="B175" s="140">
        <v>210</v>
      </c>
      <c r="C175" s="279"/>
      <c r="D175" s="262"/>
      <c r="E175" s="262"/>
      <c r="F175" s="262"/>
      <c r="G175" s="262"/>
      <c r="H175" s="286"/>
      <c r="I175" s="142">
        <v>0</v>
      </c>
      <c r="J175" s="291"/>
      <c r="K175" s="148">
        <v>0</v>
      </c>
      <c r="L175" s="263"/>
      <c r="M175" s="254"/>
      <c r="N175" s="279"/>
      <c r="O175" s="262"/>
      <c r="P175" s="297"/>
    </row>
    <row r="176" spans="1:16">
      <c r="A176" s="4">
        <v>44971</v>
      </c>
      <c r="B176" s="140">
        <v>219</v>
      </c>
      <c r="C176" s="280">
        <v>20</v>
      </c>
      <c r="D176" s="153">
        <v>6</v>
      </c>
      <c r="E176" s="153" t="s">
        <v>29</v>
      </c>
      <c r="F176" s="153">
        <v>74</v>
      </c>
      <c r="G176" s="153">
        <v>9</v>
      </c>
      <c r="H176" s="265">
        <v>1.1000000000000001</v>
      </c>
      <c r="I176" s="142">
        <v>0</v>
      </c>
      <c r="J176" s="261"/>
      <c r="K176" s="148">
        <v>0</v>
      </c>
      <c r="L176" s="88">
        <v>0.375</v>
      </c>
      <c r="M176" s="254" t="s">
        <v>98</v>
      </c>
      <c r="N176" s="303">
        <v>44979</v>
      </c>
      <c r="O176" s="256">
        <v>45009</v>
      </c>
      <c r="P176" s="148"/>
    </row>
    <row r="177" spans="1:16">
      <c r="A177" s="4">
        <v>44972</v>
      </c>
      <c r="B177" s="140">
        <v>219</v>
      </c>
      <c r="C177" s="281"/>
      <c r="D177" s="266"/>
      <c r="E177" s="266"/>
      <c r="F177" s="266"/>
      <c r="G177" s="266"/>
      <c r="H177" s="287"/>
      <c r="I177" s="142">
        <v>0</v>
      </c>
      <c r="J177" s="292"/>
      <c r="K177" s="148">
        <v>4</v>
      </c>
      <c r="L177" s="267"/>
      <c r="M177" s="254"/>
      <c r="N177" s="281"/>
      <c r="O177" s="266"/>
      <c r="P177" s="298"/>
    </row>
    <row r="178" spans="1:16">
      <c r="A178" s="4">
        <v>44973</v>
      </c>
      <c r="B178" s="140">
        <v>204</v>
      </c>
      <c r="C178" s="278"/>
      <c r="D178" s="260"/>
      <c r="E178" s="260"/>
      <c r="F178" s="260"/>
      <c r="G178" s="260"/>
      <c r="H178" s="285"/>
      <c r="I178" s="142">
        <v>436</v>
      </c>
      <c r="J178" s="290"/>
      <c r="K178" s="148">
        <v>0</v>
      </c>
      <c r="L178" s="88"/>
      <c r="M178" s="254"/>
      <c r="N178" s="278"/>
      <c r="O178" s="260"/>
      <c r="P178" s="296"/>
    </row>
    <row r="179" spans="1:16">
      <c r="A179" s="4">
        <v>44974</v>
      </c>
      <c r="B179" s="140">
        <v>204</v>
      </c>
      <c r="C179" s="278"/>
      <c r="D179" s="260"/>
      <c r="E179" s="260"/>
      <c r="F179" s="260"/>
      <c r="G179" s="260"/>
      <c r="H179" s="285"/>
      <c r="I179" s="142">
        <v>0</v>
      </c>
      <c r="J179" s="290"/>
      <c r="K179" s="148">
        <v>0</v>
      </c>
      <c r="L179" s="88"/>
      <c r="M179" s="254"/>
      <c r="N179" s="278"/>
      <c r="O179" s="260"/>
      <c r="P179" s="296"/>
    </row>
    <row r="180" spans="1:16">
      <c r="A180" s="4">
        <v>44975</v>
      </c>
      <c r="B180" s="140">
        <v>208</v>
      </c>
      <c r="C180" s="278"/>
      <c r="D180" s="260"/>
      <c r="E180" s="260"/>
      <c r="F180" s="260"/>
      <c r="G180" s="260"/>
      <c r="H180" s="285"/>
      <c r="I180" s="142">
        <v>0</v>
      </c>
      <c r="J180" s="290"/>
      <c r="K180" s="148">
        <v>0</v>
      </c>
      <c r="L180" s="88"/>
      <c r="M180" s="254"/>
      <c r="N180" s="278"/>
      <c r="O180" s="260"/>
      <c r="P180" s="296"/>
    </row>
    <row r="181" spans="1:16">
      <c r="A181" s="4">
        <v>44976</v>
      </c>
      <c r="B181" s="140">
        <v>229</v>
      </c>
      <c r="C181" s="278"/>
      <c r="D181" s="260"/>
      <c r="E181" s="260"/>
      <c r="F181" s="260"/>
      <c r="G181" s="260"/>
      <c r="H181" s="285"/>
      <c r="I181" s="142">
        <v>0</v>
      </c>
      <c r="J181" s="290"/>
      <c r="K181" s="148">
        <v>0</v>
      </c>
      <c r="L181" s="88"/>
      <c r="M181" s="254"/>
      <c r="N181" s="278"/>
      <c r="O181" s="260"/>
      <c r="P181" s="296"/>
    </row>
    <row r="182" spans="1:16">
      <c r="A182" s="4">
        <v>44977</v>
      </c>
      <c r="B182" s="140">
        <v>206</v>
      </c>
      <c r="C182" s="278"/>
      <c r="D182" s="260"/>
      <c r="E182" s="260"/>
      <c r="F182" s="260"/>
      <c r="G182" s="260"/>
      <c r="H182" s="285"/>
      <c r="I182" s="142">
        <v>0</v>
      </c>
      <c r="J182" s="290"/>
      <c r="K182" s="148">
        <v>0</v>
      </c>
      <c r="L182" s="88"/>
      <c r="M182" s="254"/>
      <c r="N182" s="278"/>
      <c r="O182" s="260"/>
      <c r="P182" s="296"/>
    </row>
    <row r="183" spans="1:16">
      <c r="A183" s="4">
        <v>44978</v>
      </c>
      <c r="B183" s="140">
        <v>203</v>
      </c>
      <c r="C183" s="278"/>
      <c r="D183" s="260"/>
      <c r="E183" s="260"/>
      <c r="F183" s="260"/>
      <c r="G183" s="260"/>
      <c r="H183" s="285"/>
      <c r="I183" s="142">
        <v>146</v>
      </c>
      <c r="J183" s="290"/>
      <c r="K183" s="148">
        <v>0</v>
      </c>
      <c r="L183" s="88"/>
      <c r="M183" s="254"/>
      <c r="N183" s="278"/>
      <c r="O183" s="260"/>
      <c r="P183" s="296"/>
    </row>
    <row r="184" spans="1:16">
      <c r="A184" s="4">
        <v>44979</v>
      </c>
      <c r="B184" s="140">
        <v>212</v>
      </c>
      <c r="C184" s="278"/>
      <c r="D184" s="260"/>
      <c r="E184" s="260"/>
      <c r="F184" s="260"/>
      <c r="G184" s="260"/>
      <c r="H184" s="285"/>
      <c r="I184" s="142">
        <v>142</v>
      </c>
      <c r="J184" s="290"/>
      <c r="K184" s="148">
        <v>4</v>
      </c>
      <c r="L184" s="88"/>
      <c r="M184" s="254"/>
      <c r="N184" s="278"/>
      <c r="O184" s="260"/>
      <c r="P184" s="296"/>
    </row>
    <row r="185" spans="1:16">
      <c r="A185" s="4">
        <v>44980</v>
      </c>
      <c r="B185" s="140">
        <v>228</v>
      </c>
      <c r="C185" s="278"/>
      <c r="D185" s="260"/>
      <c r="E185" s="260"/>
      <c r="F185" s="260"/>
      <c r="G185" s="260"/>
      <c r="H185" s="285"/>
      <c r="I185" s="142">
        <v>0</v>
      </c>
      <c r="J185" s="290"/>
      <c r="K185" s="148">
        <v>0</v>
      </c>
      <c r="L185" s="88"/>
      <c r="M185" s="254"/>
      <c r="N185" s="278"/>
      <c r="O185" s="260"/>
      <c r="P185" s="296"/>
    </row>
    <row r="186" spans="1:16">
      <c r="A186" s="4">
        <v>44981</v>
      </c>
      <c r="B186" s="140">
        <v>269</v>
      </c>
      <c r="C186" s="278"/>
      <c r="D186" s="260"/>
      <c r="E186" s="260"/>
      <c r="F186" s="260"/>
      <c r="G186" s="260"/>
      <c r="H186" s="285"/>
      <c r="I186" s="142">
        <v>0</v>
      </c>
      <c r="J186" s="290"/>
      <c r="K186" s="148">
        <v>19</v>
      </c>
      <c r="L186" s="88"/>
      <c r="M186" s="254"/>
      <c r="N186" s="278"/>
      <c r="O186" s="260"/>
      <c r="P186" s="296"/>
    </row>
    <row r="187" spans="1:16">
      <c r="A187" s="4">
        <v>44982</v>
      </c>
      <c r="B187" s="140">
        <v>223</v>
      </c>
      <c r="C187" s="278"/>
      <c r="D187" s="260"/>
      <c r="E187" s="260"/>
      <c r="F187" s="260"/>
      <c r="G187" s="260"/>
      <c r="H187" s="285"/>
      <c r="I187" s="142">
        <v>0</v>
      </c>
      <c r="J187" s="290"/>
      <c r="K187" s="148">
        <v>4</v>
      </c>
      <c r="L187" s="88"/>
      <c r="M187" s="254"/>
      <c r="N187" s="278"/>
      <c r="O187" s="260"/>
      <c r="P187" s="296"/>
    </row>
    <row r="188" spans="1:16">
      <c r="A188" s="4">
        <v>44983</v>
      </c>
      <c r="B188" s="140">
        <v>224</v>
      </c>
      <c r="C188" s="278"/>
      <c r="D188" s="260"/>
      <c r="E188" s="260"/>
      <c r="F188" s="260"/>
      <c r="G188" s="260"/>
      <c r="H188" s="285"/>
      <c r="I188" s="142">
        <v>0</v>
      </c>
      <c r="J188" s="290"/>
      <c r="K188" s="148">
        <v>0</v>
      </c>
      <c r="L188" s="88"/>
      <c r="M188" s="254"/>
      <c r="N188" s="278"/>
      <c r="O188" s="260"/>
      <c r="P188" s="296"/>
    </row>
    <row r="189" spans="1:16">
      <c r="A189" s="4">
        <v>44984</v>
      </c>
      <c r="B189" s="140">
        <v>203</v>
      </c>
      <c r="C189" s="278"/>
      <c r="D189" s="260"/>
      <c r="E189" s="260"/>
      <c r="F189" s="260"/>
      <c r="G189" s="260"/>
      <c r="H189" s="285"/>
      <c r="I189" s="142">
        <v>0</v>
      </c>
      <c r="J189" s="290"/>
      <c r="K189" s="148">
        <v>0</v>
      </c>
      <c r="L189" s="88"/>
      <c r="M189" s="254"/>
      <c r="N189" s="278"/>
      <c r="O189" s="260"/>
      <c r="P189" s="296"/>
    </row>
    <row r="190" spans="1:16">
      <c r="A190" s="4">
        <v>44985</v>
      </c>
      <c r="B190" s="140">
        <v>201</v>
      </c>
      <c r="C190" s="278"/>
      <c r="D190" s="260"/>
      <c r="E190" s="260"/>
      <c r="F190" s="260"/>
      <c r="G190" s="260"/>
      <c r="H190" s="285"/>
      <c r="I190" s="142">
        <v>0</v>
      </c>
      <c r="J190" s="290"/>
      <c r="K190" s="148">
        <v>0</v>
      </c>
      <c r="L190" s="88"/>
      <c r="M190" s="254"/>
      <c r="N190" s="278"/>
      <c r="O190" s="260"/>
      <c r="P190" s="296"/>
    </row>
    <row r="191" spans="1:16">
      <c r="A191" s="4">
        <v>44986</v>
      </c>
      <c r="B191" s="140">
        <v>216</v>
      </c>
      <c r="C191" s="278"/>
      <c r="D191" s="260"/>
      <c r="E191" s="260"/>
      <c r="F191" s="260"/>
      <c r="G191" s="260"/>
      <c r="H191" s="285"/>
      <c r="I191" s="142">
        <v>0</v>
      </c>
      <c r="J191" s="290"/>
      <c r="K191" s="148">
        <v>0</v>
      </c>
      <c r="L191" s="88"/>
      <c r="M191" s="254"/>
      <c r="N191" s="278"/>
      <c r="O191" s="260"/>
      <c r="P191" s="296"/>
    </row>
    <row r="192" spans="1:16">
      <c r="A192" s="4">
        <v>44987</v>
      </c>
      <c r="B192" s="140">
        <v>299</v>
      </c>
      <c r="C192" s="278"/>
      <c r="D192" s="260"/>
      <c r="E192" s="260"/>
      <c r="F192" s="260"/>
      <c r="G192" s="260"/>
      <c r="H192" s="285"/>
      <c r="I192" s="142">
        <v>0</v>
      </c>
      <c r="J192" s="290"/>
      <c r="K192" s="148">
        <v>12</v>
      </c>
      <c r="L192" s="88"/>
      <c r="M192" s="254"/>
      <c r="N192" s="278"/>
      <c r="O192" s="260"/>
      <c r="P192" s="296"/>
    </row>
    <row r="193" spans="1:16">
      <c r="A193" s="4">
        <v>44988</v>
      </c>
      <c r="B193" s="140">
        <v>277</v>
      </c>
      <c r="C193" s="278"/>
      <c r="D193" s="260"/>
      <c r="E193" s="260"/>
      <c r="F193" s="260"/>
      <c r="G193" s="260"/>
      <c r="H193" s="285"/>
      <c r="I193" s="142">
        <v>0</v>
      </c>
      <c r="J193" s="290"/>
      <c r="K193" s="148">
        <v>15</v>
      </c>
      <c r="L193" s="88"/>
      <c r="M193" s="254"/>
      <c r="N193" s="278"/>
      <c r="O193" s="260"/>
      <c r="P193" s="296"/>
    </row>
    <row r="194" spans="1:16">
      <c r="A194" s="4">
        <v>44989</v>
      </c>
      <c r="B194" s="140">
        <v>218</v>
      </c>
      <c r="C194" s="278"/>
      <c r="D194" s="260"/>
      <c r="E194" s="260"/>
      <c r="F194" s="260"/>
      <c r="G194" s="260"/>
      <c r="H194" s="285"/>
      <c r="I194" s="142">
        <v>0</v>
      </c>
      <c r="J194" s="290"/>
      <c r="K194" s="148">
        <v>3</v>
      </c>
      <c r="L194" s="88"/>
      <c r="M194" s="254"/>
      <c r="N194" s="278"/>
      <c r="O194" s="260"/>
      <c r="P194" s="296"/>
    </row>
    <row r="195" spans="1:16">
      <c r="A195" s="4">
        <v>44990</v>
      </c>
      <c r="B195" s="140">
        <v>222</v>
      </c>
      <c r="C195" s="278"/>
      <c r="D195" s="260"/>
      <c r="E195" s="260"/>
      <c r="F195" s="260"/>
      <c r="G195" s="260"/>
      <c r="H195" s="285"/>
      <c r="I195" s="142">
        <v>0</v>
      </c>
      <c r="J195" s="290"/>
      <c r="K195" s="148">
        <v>0</v>
      </c>
      <c r="L195" s="88"/>
      <c r="M195" s="254"/>
      <c r="N195" s="278"/>
      <c r="O195" s="260"/>
      <c r="P195" s="296"/>
    </row>
    <row r="196" spans="1:16">
      <c r="A196" s="4">
        <v>44991</v>
      </c>
      <c r="B196" s="140">
        <v>213</v>
      </c>
      <c r="C196" s="278"/>
      <c r="D196" s="260"/>
      <c r="E196" s="260"/>
      <c r="F196" s="260"/>
      <c r="G196" s="260"/>
      <c r="H196" s="285"/>
      <c r="I196" s="142">
        <v>0</v>
      </c>
      <c r="J196" s="290"/>
      <c r="K196" s="148">
        <v>0</v>
      </c>
      <c r="L196" s="88"/>
      <c r="M196" s="254"/>
      <c r="N196" s="278"/>
      <c r="O196" s="260"/>
      <c r="P196" s="296"/>
    </row>
    <row r="197" spans="1:16">
      <c r="A197" s="4">
        <v>44992</v>
      </c>
      <c r="B197" s="140">
        <v>203</v>
      </c>
      <c r="C197" s="278"/>
      <c r="D197" s="260"/>
      <c r="E197" s="260"/>
      <c r="F197" s="260"/>
      <c r="G197" s="260"/>
      <c r="H197" s="285"/>
      <c r="I197" s="142">
        <v>255</v>
      </c>
      <c r="J197" s="290"/>
      <c r="K197" s="148">
        <v>0</v>
      </c>
      <c r="L197" s="88"/>
      <c r="M197" s="254"/>
      <c r="N197" s="278"/>
      <c r="O197" s="260"/>
      <c r="P197" s="296"/>
    </row>
    <row r="198" spans="1:16">
      <c r="A198" s="4">
        <v>44993</v>
      </c>
      <c r="B198" s="140">
        <v>201</v>
      </c>
      <c r="C198" s="278"/>
      <c r="D198" s="260"/>
      <c r="E198" s="260"/>
      <c r="F198" s="260"/>
      <c r="G198" s="260"/>
      <c r="H198" s="285"/>
      <c r="I198" s="142">
        <v>0</v>
      </c>
      <c r="J198" s="290"/>
      <c r="K198" s="148">
        <v>0</v>
      </c>
      <c r="L198" s="88"/>
      <c r="M198" s="254"/>
      <c r="N198" s="278"/>
      <c r="O198" s="260"/>
      <c r="P198" s="296"/>
    </row>
    <row r="199" spans="1:16">
      <c r="A199" s="4">
        <v>44994</v>
      </c>
      <c r="B199" s="140">
        <v>204</v>
      </c>
      <c r="C199" s="278"/>
      <c r="D199" s="260"/>
      <c r="E199" s="260"/>
      <c r="F199" s="260"/>
      <c r="G199" s="260"/>
      <c r="H199" s="285"/>
      <c r="I199" s="142">
        <v>0</v>
      </c>
      <c r="J199" s="290"/>
      <c r="K199" s="148">
        <v>0</v>
      </c>
      <c r="L199" s="88"/>
      <c r="M199" s="254"/>
      <c r="N199" s="278"/>
      <c r="O199" s="260"/>
      <c r="P199" s="296"/>
    </row>
    <row r="200" spans="1:16">
      <c r="A200" s="4">
        <v>44995</v>
      </c>
      <c r="B200" s="140">
        <v>194</v>
      </c>
      <c r="C200" s="278"/>
      <c r="D200" s="260"/>
      <c r="E200" s="260"/>
      <c r="F200" s="260"/>
      <c r="G200" s="260"/>
      <c r="H200" s="285"/>
      <c r="I200" s="142">
        <v>0</v>
      </c>
      <c r="J200" s="290"/>
      <c r="K200" s="148">
        <v>0</v>
      </c>
      <c r="L200" s="88"/>
      <c r="M200" s="254"/>
      <c r="N200" s="278"/>
      <c r="O200" s="260"/>
      <c r="P200" s="296"/>
    </row>
    <row r="201" spans="1:16">
      <c r="A201" s="4">
        <v>44996</v>
      </c>
      <c r="B201" s="140">
        <v>191</v>
      </c>
      <c r="C201" s="278"/>
      <c r="D201" s="260"/>
      <c r="E201" s="260"/>
      <c r="F201" s="260"/>
      <c r="G201" s="260"/>
      <c r="H201" s="285"/>
      <c r="I201" s="142">
        <v>0</v>
      </c>
      <c r="J201" s="290"/>
      <c r="K201" s="148">
        <v>0</v>
      </c>
      <c r="L201" s="88"/>
      <c r="M201" s="254"/>
      <c r="N201" s="278"/>
      <c r="O201" s="260"/>
      <c r="P201" s="296"/>
    </row>
    <row r="202" spans="1:16">
      <c r="A202" s="4">
        <v>44997</v>
      </c>
      <c r="B202" s="140">
        <v>255</v>
      </c>
      <c r="C202" s="278"/>
      <c r="D202" s="260"/>
      <c r="E202" s="260"/>
      <c r="F202" s="260"/>
      <c r="G202" s="260"/>
      <c r="H202" s="285"/>
      <c r="I202" s="142">
        <v>0</v>
      </c>
      <c r="J202" s="290"/>
      <c r="K202" s="148">
        <v>0</v>
      </c>
      <c r="L202" s="88"/>
      <c r="M202" s="254"/>
      <c r="N202" s="278"/>
      <c r="O202" s="260"/>
      <c r="P202" s="296"/>
    </row>
    <row r="203" spans="1:16">
      <c r="A203" s="4">
        <v>44998</v>
      </c>
      <c r="B203" s="140">
        <v>215</v>
      </c>
      <c r="C203" s="279"/>
      <c r="D203" s="262"/>
      <c r="E203" s="262"/>
      <c r="F203" s="262"/>
      <c r="G203" s="262"/>
      <c r="H203" s="286"/>
      <c r="I203" s="142">
        <v>0</v>
      </c>
      <c r="J203" s="291"/>
      <c r="K203" s="148">
        <v>15</v>
      </c>
      <c r="L203" s="263"/>
      <c r="M203" s="254"/>
      <c r="N203" s="279"/>
      <c r="O203" s="262"/>
      <c r="P203" s="297"/>
    </row>
    <row r="204" spans="1:16">
      <c r="A204" s="4">
        <v>44999</v>
      </c>
      <c r="B204" s="140">
        <v>213</v>
      </c>
      <c r="C204" s="280">
        <v>22</v>
      </c>
      <c r="D204" s="153">
        <v>33</v>
      </c>
      <c r="E204" s="153" t="s">
        <v>29</v>
      </c>
      <c r="F204" s="153">
        <v>45</v>
      </c>
      <c r="G204" s="153">
        <v>5.3</v>
      </c>
      <c r="H204" s="265">
        <v>1.2</v>
      </c>
      <c r="I204" s="142">
        <v>0</v>
      </c>
      <c r="J204" s="261"/>
      <c r="K204" s="148">
        <v>0</v>
      </c>
      <c r="L204" s="88">
        <v>0.35416666666666669</v>
      </c>
      <c r="M204" s="254" t="s">
        <v>98</v>
      </c>
      <c r="N204" s="303">
        <v>45009</v>
      </c>
      <c r="O204" s="256">
        <v>45012</v>
      </c>
      <c r="P204" s="148"/>
    </row>
    <row r="205" spans="1:16">
      <c r="A205" s="4">
        <v>45000</v>
      </c>
      <c r="B205" s="140">
        <v>204</v>
      </c>
      <c r="C205" s="281"/>
      <c r="D205" s="266"/>
      <c r="E205" s="266"/>
      <c r="F205" s="266"/>
      <c r="G205" s="266"/>
      <c r="H205" s="287"/>
      <c r="I205" s="142">
        <v>301</v>
      </c>
      <c r="J205" s="292"/>
      <c r="K205" s="148">
        <v>0</v>
      </c>
      <c r="L205" s="267"/>
      <c r="M205" s="254"/>
      <c r="N205" s="281"/>
      <c r="O205" s="266"/>
      <c r="P205" s="298"/>
    </row>
    <row r="206" spans="1:16">
      <c r="A206" s="4">
        <v>45001</v>
      </c>
      <c r="B206" s="140">
        <v>204</v>
      </c>
      <c r="C206" s="278"/>
      <c r="D206" s="260"/>
      <c r="E206" s="260"/>
      <c r="F206" s="260"/>
      <c r="G206" s="260"/>
      <c r="H206" s="285"/>
      <c r="I206" s="142">
        <v>0</v>
      </c>
      <c r="J206" s="290"/>
      <c r="K206" s="148">
        <v>0</v>
      </c>
      <c r="L206" s="88"/>
      <c r="M206" s="254"/>
      <c r="N206" s="278"/>
      <c r="O206" s="260"/>
      <c r="P206" s="296"/>
    </row>
    <row r="207" spans="1:16">
      <c r="A207" s="4">
        <v>45002</v>
      </c>
      <c r="B207" s="140">
        <v>196</v>
      </c>
      <c r="C207" s="278"/>
      <c r="D207" s="260"/>
      <c r="E207" s="260"/>
      <c r="F207" s="260"/>
      <c r="G207" s="260"/>
      <c r="H207" s="285"/>
      <c r="I207" s="142">
        <v>0</v>
      </c>
      <c r="J207" s="290"/>
      <c r="K207" s="148">
        <v>0</v>
      </c>
      <c r="L207" s="88"/>
      <c r="M207" s="254"/>
      <c r="N207" s="278"/>
      <c r="O207" s="260"/>
      <c r="P207" s="296"/>
    </row>
    <row r="208" spans="1:16">
      <c r="A208" s="4">
        <v>45003</v>
      </c>
      <c r="B208" s="140">
        <v>193</v>
      </c>
      <c r="C208" s="278"/>
      <c r="D208" s="260"/>
      <c r="E208" s="260"/>
      <c r="F208" s="260"/>
      <c r="G208" s="260"/>
      <c r="H208" s="285"/>
      <c r="I208" s="142">
        <v>0</v>
      </c>
      <c r="J208" s="290"/>
      <c r="K208" s="148">
        <v>0</v>
      </c>
      <c r="L208" s="88"/>
      <c r="M208" s="254"/>
      <c r="N208" s="278"/>
      <c r="O208" s="260"/>
      <c r="P208" s="296"/>
    </row>
    <row r="209" spans="1:16">
      <c r="A209" s="4">
        <v>45004</v>
      </c>
      <c r="B209" s="140">
        <v>200</v>
      </c>
      <c r="C209" s="278"/>
      <c r="D209" s="260"/>
      <c r="E209" s="260"/>
      <c r="F209" s="260"/>
      <c r="G209" s="260"/>
      <c r="H209" s="285"/>
      <c r="I209" s="142">
        <v>0</v>
      </c>
      <c r="J209" s="290"/>
      <c r="K209" s="148">
        <v>0</v>
      </c>
      <c r="L209" s="88"/>
      <c r="M209" s="254"/>
      <c r="N209" s="278"/>
      <c r="O209" s="260"/>
      <c r="P209" s="296"/>
    </row>
    <row r="210" spans="1:16">
      <c r="A210" s="4">
        <v>45005</v>
      </c>
      <c r="B210" s="140">
        <v>197</v>
      </c>
      <c r="C210" s="278"/>
      <c r="D210" s="260"/>
      <c r="E210" s="260"/>
      <c r="F210" s="260"/>
      <c r="G210" s="260"/>
      <c r="H210" s="285"/>
      <c r="I210" s="142">
        <v>0</v>
      </c>
      <c r="J210" s="290"/>
      <c r="K210" s="148">
        <v>0</v>
      </c>
      <c r="L210" s="88"/>
      <c r="M210" s="254"/>
      <c r="N210" s="278"/>
      <c r="O210" s="260"/>
      <c r="P210" s="296"/>
    </row>
    <row r="211" spans="1:16">
      <c r="A211" s="4">
        <v>45006</v>
      </c>
      <c r="B211" s="140">
        <v>205</v>
      </c>
      <c r="C211" s="278"/>
      <c r="D211" s="260"/>
      <c r="E211" s="260"/>
      <c r="F211" s="260"/>
      <c r="G211" s="260"/>
      <c r="H211" s="285"/>
      <c r="I211" s="142">
        <v>417</v>
      </c>
      <c r="J211" s="290"/>
      <c r="K211" s="148">
        <v>0</v>
      </c>
      <c r="L211" s="88"/>
      <c r="M211" s="254"/>
      <c r="N211" s="278"/>
      <c r="O211" s="260"/>
      <c r="P211" s="296"/>
    </row>
    <row r="212" spans="1:16">
      <c r="A212" s="4">
        <v>45007</v>
      </c>
      <c r="B212" s="140">
        <v>210</v>
      </c>
      <c r="C212" s="278"/>
      <c r="D212" s="260"/>
      <c r="E212" s="260"/>
      <c r="F212" s="260"/>
      <c r="G212" s="260"/>
      <c r="H212" s="285"/>
      <c r="I212" s="142">
        <v>0</v>
      </c>
      <c r="J212" s="290"/>
      <c r="K212" s="148">
        <v>10</v>
      </c>
      <c r="L212" s="88"/>
      <c r="M212" s="254"/>
      <c r="N212" s="278"/>
      <c r="O212" s="260"/>
      <c r="P212" s="296"/>
    </row>
    <row r="213" spans="1:16">
      <c r="A213" s="4">
        <v>45008</v>
      </c>
      <c r="B213" s="140">
        <v>197</v>
      </c>
      <c r="C213" s="278"/>
      <c r="D213" s="260"/>
      <c r="E213" s="260"/>
      <c r="F213" s="260"/>
      <c r="G213" s="260"/>
      <c r="H213" s="285"/>
      <c r="I213" s="142">
        <v>0</v>
      </c>
      <c r="J213" s="290"/>
      <c r="K213" s="148">
        <v>3</v>
      </c>
      <c r="L213" s="88"/>
      <c r="M213" s="254"/>
      <c r="N213" s="278"/>
      <c r="O213" s="260"/>
      <c r="P213" s="296"/>
    </row>
    <row r="214" spans="1:16">
      <c r="A214" s="4">
        <v>45009</v>
      </c>
      <c r="B214" s="140">
        <v>205</v>
      </c>
      <c r="C214" s="278"/>
      <c r="D214" s="260"/>
      <c r="E214" s="260"/>
      <c r="F214" s="260"/>
      <c r="G214" s="260"/>
      <c r="H214" s="285"/>
      <c r="I214" s="142">
        <v>0</v>
      </c>
      <c r="J214" s="290"/>
      <c r="K214" s="148">
        <v>5</v>
      </c>
      <c r="L214" s="88"/>
      <c r="M214" s="254"/>
      <c r="N214" s="278"/>
      <c r="O214" s="260"/>
      <c r="P214" s="296"/>
    </row>
    <row r="215" spans="1:16">
      <c r="A215" s="4">
        <v>45010</v>
      </c>
      <c r="B215" s="140">
        <v>359</v>
      </c>
      <c r="C215" s="278"/>
      <c r="D215" s="260"/>
      <c r="E215" s="260"/>
      <c r="F215" s="260"/>
      <c r="G215" s="260"/>
      <c r="H215" s="285"/>
      <c r="I215" s="142">
        <v>0</v>
      </c>
      <c r="J215" s="290"/>
      <c r="K215" s="148">
        <v>0</v>
      </c>
      <c r="L215" s="88"/>
      <c r="M215" s="254"/>
      <c r="N215" s="278"/>
      <c r="O215" s="260"/>
      <c r="P215" s="296"/>
    </row>
    <row r="216" spans="1:16">
      <c r="A216" s="4">
        <v>45011</v>
      </c>
      <c r="B216" s="140">
        <v>262</v>
      </c>
      <c r="C216" s="278"/>
      <c r="D216" s="260"/>
      <c r="E216" s="260"/>
      <c r="F216" s="260"/>
      <c r="G216" s="260"/>
      <c r="H216" s="285"/>
      <c r="I216" s="142">
        <v>0</v>
      </c>
      <c r="J216" s="290"/>
      <c r="K216" s="148">
        <v>13</v>
      </c>
      <c r="L216" s="88"/>
      <c r="M216" s="254"/>
      <c r="N216" s="278"/>
      <c r="O216" s="260"/>
      <c r="P216" s="296"/>
    </row>
    <row r="217" spans="1:16">
      <c r="A217" s="4">
        <v>45012</v>
      </c>
      <c r="B217" s="140">
        <v>230</v>
      </c>
      <c r="C217" s="278"/>
      <c r="D217" s="260"/>
      <c r="E217" s="260"/>
      <c r="F217" s="260"/>
      <c r="G217" s="260"/>
      <c r="H217" s="285"/>
      <c r="I217" s="142">
        <v>0</v>
      </c>
      <c r="J217" s="290"/>
      <c r="K217" s="148">
        <v>0</v>
      </c>
      <c r="L217" s="88"/>
      <c r="M217" s="254"/>
      <c r="N217" s="278"/>
      <c r="O217" s="260"/>
      <c r="P217" s="296"/>
    </row>
    <row r="218" spans="1:16">
      <c r="A218" s="4">
        <v>45013</v>
      </c>
      <c r="B218" s="140">
        <v>211</v>
      </c>
      <c r="C218" s="278"/>
      <c r="D218" s="260"/>
      <c r="E218" s="260"/>
      <c r="F218" s="260"/>
      <c r="G218" s="260"/>
      <c r="H218" s="285"/>
      <c r="I218" s="142">
        <v>0</v>
      </c>
      <c r="J218" s="290"/>
      <c r="K218" s="148">
        <v>0</v>
      </c>
      <c r="L218" s="88"/>
      <c r="M218" s="254"/>
      <c r="N218" s="278"/>
      <c r="O218" s="260"/>
      <c r="P218" s="296"/>
    </row>
    <row r="219" spans="1:16">
      <c r="A219" s="4">
        <v>45014</v>
      </c>
      <c r="B219" s="140">
        <v>228</v>
      </c>
      <c r="C219" s="278"/>
      <c r="D219" s="260"/>
      <c r="E219" s="260"/>
      <c r="F219" s="260"/>
      <c r="G219" s="260"/>
      <c r="H219" s="285"/>
      <c r="I219" s="142">
        <v>0</v>
      </c>
      <c r="J219" s="290"/>
      <c r="K219" s="148">
        <v>3</v>
      </c>
      <c r="L219" s="88"/>
      <c r="M219" s="254"/>
      <c r="N219" s="278"/>
      <c r="O219" s="260"/>
      <c r="P219" s="296"/>
    </row>
    <row r="220" spans="1:16">
      <c r="A220" s="4">
        <v>45015</v>
      </c>
      <c r="B220" s="140">
        <v>253</v>
      </c>
      <c r="C220" s="278"/>
      <c r="D220" s="260"/>
      <c r="E220" s="260"/>
      <c r="F220" s="260"/>
      <c r="G220" s="260"/>
      <c r="H220" s="285"/>
      <c r="I220" s="142">
        <v>0</v>
      </c>
      <c r="J220" s="290"/>
      <c r="K220" s="148">
        <v>12</v>
      </c>
      <c r="L220" s="88"/>
      <c r="M220" s="254"/>
      <c r="N220" s="278"/>
      <c r="O220" s="260"/>
      <c r="P220" s="296"/>
    </row>
    <row r="221" spans="1:16">
      <c r="A221" s="4">
        <v>45016</v>
      </c>
      <c r="B221" s="140">
        <v>206</v>
      </c>
      <c r="C221" s="278"/>
      <c r="D221" s="260"/>
      <c r="E221" s="260"/>
      <c r="F221" s="260"/>
      <c r="G221" s="260"/>
      <c r="H221" s="285"/>
      <c r="I221" s="142">
        <v>0</v>
      </c>
      <c r="J221" s="290"/>
      <c r="K221" s="148">
        <v>0</v>
      </c>
      <c r="L221" s="88"/>
      <c r="M221" s="254"/>
      <c r="N221" s="278"/>
      <c r="O221" s="260"/>
      <c r="P221" s="296"/>
    </row>
    <row r="222" spans="1:16">
      <c r="A222" s="4">
        <v>45017</v>
      </c>
      <c r="B222" s="140">
        <v>196</v>
      </c>
      <c r="C222" s="278"/>
      <c r="D222" s="260"/>
      <c r="E222" s="260"/>
      <c r="F222" s="260"/>
      <c r="G222" s="260"/>
      <c r="H222" s="285"/>
      <c r="I222" s="142">
        <v>0</v>
      </c>
      <c r="J222" s="290"/>
      <c r="K222" s="148">
        <v>0</v>
      </c>
      <c r="L222" s="88"/>
      <c r="M222" s="254"/>
      <c r="N222" s="278"/>
      <c r="O222" s="260"/>
      <c r="P222" s="296"/>
    </row>
    <row r="223" spans="1:16">
      <c r="A223" s="4">
        <v>45018</v>
      </c>
      <c r="B223" s="140">
        <v>216</v>
      </c>
      <c r="C223" s="278"/>
      <c r="D223" s="260"/>
      <c r="E223" s="260"/>
      <c r="F223" s="260"/>
      <c r="G223" s="260"/>
      <c r="H223" s="285"/>
      <c r="I223" s="142">
        <v>0</v>
      </c>
      <c r="J223" s="290"/>
      <c r="K223" s="148">
        <v>0</v>
      </c>
      <c r="L223" s="88"/>
      <c r="M223" s="254"/>
      <c r="N223" s="278"/>
      <c r="O223" s="260"/>
      <c r="P223" s="296"/>
    </row>
    <row r="224" spans="1:16">
      <c r="A224" s="4">
        <v>45019</v>
      </c>
      <c r="B224" s="140">
        <v>317</v>
      </c>
      <c r="C224" s="278"/>
      <c r="D224" s="260"/>
      <c r="E224" s="260"/>
      <c r="F224" s="260"/>
      <c r="G224" s="260"/>
      <c r="H224" s="285"/>
      <c r="I224" s="142">
        <v>0</v>
      </c>
      <c r="J224" s="290"/>
      <c r="K224" s="148">
        <v>2</v>
      </c>
      <c r="L224" s="88"/>
      <c r="M224" s="254"/>
      <c r="N224" s="278"/>
      <c r="O224" s="260"/>
      <c r="P224" s="296"/>
    </row>
    <row r="225" spans="1:16">
      <c r="A225" s="4">
        <v>45020</v>
      </c>
      <c r="B225" s="140">
        <v>247</v>
      </c>
      <c r="C225" s="278"/>
      <c r="D225" s="260"/>
      <c r="E225" s="260"/>
      <c r="F225" s="260"/>
      <c r="G225" s="260"/>
      <c r="H225" s="285"/>
      <c r="I225" s="142">
        <v>0</v>
      </c>
      <c r="J225" s="290"/>
      <c r="K225" s="148">
        <v>13</v>
      </c>
      <c r="L225" s="88"/>
      <c r="M225" s="254"/>
      <c r="N225" s="278"/>
      <c r="O225" s="260"/>
      <c r="P225" s="296"/>
    </row>
    <row r="226" spans="1:16">
      <c r="A226" s="4">
        <v>45021</v>
      </c>
      <c r="B226" s="140">
        <v>226</v>
      </c>
      <c r="C226" s="278"/>
      <c r="D226" s="260"/>
      <c r="E226" s="260"/>
      <c r="F226" s="260"/>
      <c r="G226" s="260"/>
      <c r="H226" s="285"/>
      <c r="I226" s="142">
        <v>0</v>
      </c>
      <c r="J226" s="291"/>
      <c r="K226" s="148">
        <v>0</v>
      </c>
      <c r="L226" s="88"/>
      <c r="M226" s="254"/>
      <c r="N226" s="278"/>
      <c r="O226" s="260"/>
      <c r="P226" s="296"/>
    </row>
    <row r="227" spans="1:16">
      <c r="A227" s="4">
        <v>45022</v>
      </c>
      <c r="B227" s="140">
        <v>208</v>
      </c>
      <c r="C227" s="260"/>
      <c r="D227" s="260"/>
      <c r="E227" s="260"/>
      <c r="F227" s="260"/>
      <c r="G227" s="260"/>
      <c r="H227" s="260"/>
      <c r="I227" s="142">
        <v>0</v>
      </c>
      <c r="J227" s="260"/>
      <c r="K227" s="148">
        <v>0</v>
      </c>
      <c r="L227" s="88"/>
      <c r="M227" s="254"/>
      <c r="N227" s="260"/>
      <c r="O227" s="260"/>
      <c r="P227" s="296"/>
    </row>
    <row r="228" spans="1:16">
      <c r="A228" s="4">
        <v>45023</v>
      </c>
      <c r="B228" s="140">
        <v>212</v>
      </c>
      <c r="C228" s="260"/>
      <c r="D228" s="260"/>
      <c r="E228" s="260"/>
      <c r="F228" s="260"/>
      <c r="G228" s="260"/>
      <c r="H228" s="260"/>
      <c r="I228" s="142">
        <v>0</v>
      </c>
      <c r="J228" s="260"/>
      <c r="K228" s="148">
        <v>0</v>
      </c>
      <c r="L228" s="88"/>
      <c r="M228" s="254"/>
      <c r="N228" s="260"/>
      <c r="O228" s="260"/>
      <c r="P228" s="296"/>
    </row>
    <row r="229" spans="1:16">
      <c r="A229" s="4">
        <v>45024</v>
      </c>
      <c r="B229" s="140">
        <v>219</v>
      </c>
      <c r="C229" s="260"/>
      <c r="D229" s="260"/>
      <c r="E229" s="260"/>
      <c r="F229" s="260"/>
      <c r="G229" s="260"/>
      <c r="H229" s="260"/>
      <c r="I229" s="142">
        <v>0</v>
      </c>
      <c r="J229" s="260"/>
      <c r="K229" s="148">
        <v>0</v>
      </c>
      <c r="L229" s="88"/>
      <c r="M229" s="254"/>
      <c r="N229" s="260"/>
      <c r="O229" s="260"/>
      <c r="P229" s="296"/>
    </row>
    <row r="230" spans="1:16">
      <c r="A230" s="4">
        <v>45025</v>
      </c>
      <c r="B230" s="140">
        <v>194</v>
      </c>
      <c r="C230" s="260"/>
      <c r="D230" s="260"/>
      <c r="E230" s="260"/>
      <c r="F230" s="260"/>
      <c r="G230" s="260"/>
      <c r="H230" s="260"/>
      <c r="I230" s="142">
        <v>0</v>
      </c>
      <c r="J230" s="260"/>
      <c r="K230" s="148">
        <v>0</v>
      </c>
      <c r="L230" s="88"/>
      <c r="M230" s="254"/>
      <c r="N230" s="260"/>
      <c r="O230" s="260"/>
      <c r="P230" s="297"/>
    </row>
    <row r="231" spans="1:16">
      <c r="A231" s="4">
        <v>45026</v>
      </c>
      <c r="B231" s="140">
        <v>212</v>
      </c>
      <c r="C231" s="280">
        <v>20</v>
      </c>
      <c r="D231" s="153">
        <v>190</v>
      </c>
      <c r="E231" s="153">
        <v>1</v>
      </c>
      <c r="F231" s="153">
        <v>46</v>
      </c>
      <c r="G231" s="153">
        <v>6.8</v>
      </c>
      <c r="H231" s="265">
        <v>1.7</v>
      </c>
      <c r="I231" s="142">
        <v>0</v>
      </c>
      <c r="J231" s="261"/>
      <c r="K231" s="148">
        <v>0</v>
      </c>
      <c r="L231" s="88" t="s">
        <v>99</v>
      </c>
      <c r="M231" s="254" t="s">
        <v>89</v>
      </c>
      <c r="N231" s="303">
        <v>45042</v>
      </c>
      <c r="O231" s="256">
        <v>45054</v>
      </c>
      <c r="P231" s="148"/>
    </row>
    <row r="232" spans="1:16">
      <c r="A232" s="4">
        <v>45027</v>
      </c>
      <c r="B232" s="140">
        <v>215</v>
      </c>
      <c r="C232" s="260"/>
      <c r="D232" s="260"/>
      <c r="E232" s="260"/>
      <c r="F232" s="260"/>
      <c r="G232" s="260"/>
      <c r="H232" s="260"/>
      <c r="I232" s="142">
        <v>0</v>
      </c>
      <c r="J232" s="260"/>
      <c r="K232" s="148">
        <v>0</v>
      </c>
      <c r="L232" s="88"/>
      <c r="M232" s="254"/>
      <c r="N232" s="260"/>
      <c r="O232" s="260"/>
      <c r="P232" s="298"/>
    </row>
    <row r="233" spans="1:16">
      <c r="A233" s="4">
        <v>45028</v>
      </c>
      <c r="B233" s="140">
        <v>199</v>
      </c>
      <c r="C233" s="260"/>
      <c r="D233" s="260"/>
      <c r="E233" s="260"/>
      <c r="F233" s="260"/>
      <c r="G233" s="260"/>
      <c r="H233" s="260"/>
      <c r="I233" s="142">
        <v>482</v>
      </c>
      <c r="J233" s="260"/>
      <c r="K233" s="148">
        <v>0</v>
      </c>
      <c r="L233" s="88"/>
      <c r="M233" s="254"/>
      <c r="N233" s="260"/>
      <c r="O233" s="260"/>
      <c r="P233" s="296"/>
    </row>
    <row r="234" spans="1:16">
      <c r="A234" s="4">
        <v>45029</v>
      </c>
      <c r="B234" s="140">
        <v>203</v>
      </c>
      <c r="C234" s="260"/>
      <c r="D234" s="260"/>
      <c r="E234" s="260"/>
      <c r="F234" s="260"/>
      <c r="G234" s="260"/>
      <c r="H234" s="260"/>
      <c r="I234" s="142">
        <v>0</v>
      </c>
      <c r="J234" s="260"/>
      <c r="K234" s="148">
        <v>0</v>
      </c>
      <c r="L234" s="88"/>
      <c r="M234" s="254"/>
      <c r="N234" s="260"/>
      <c r="O234" s="260"/>
      <c r="P234" s="296"/>
    </row>
    <row r="235" spans="1:16">
      <c r="A235" s="4">
        <v>45030</v>
      </c>
      <c r="B235" s="140">
        <v>203</v>
      </c>
      <c r="C235" s="260"/>
      <c r="D235" s="260"/>
      <c r="E235" s="260"/>
      <c r="F235" s="260"/>
      <c r="G235" s="260"/>
      <c r="H235" s="260"/>
      <c r="I235" s="142">
        <v>0</v>
      </c>
      <c r="J235" s="260"/>
      <c r="K235" s="148">
        <v>0</v>
      </c>
      <c r="L235" s="88"/>
      <c r="M235" s="254"/>
      <c r="N235" s="260"/>
      <c r="O235" s="260"/>
      <c r="P235" s="296"/>
    </row>
    <row r="236" spans="1:16">
      <c r="A236" s="4">
        <v>45031</v>
      </c>
      <c r="B236" s="140">
        <v>207</v>
      </c>
      <c r="C236" s="260"/>
      <c r="D236" s="260"/>
      <c r="E236" s="260"/>
      <c r="F236" s="260"/>
      <c r="G236" s="260"/>
      <c r="H236" s="260"/>
      <c r="I236" s="142">
        <v>0</v>
      </c>
      <c r="J236" s="260"/>
      <c r="K236" s="148">
        <v>0</v>
      </c>
      <c r="L236" s="88"/>
      <c r="M236" s="254"/>
      <c r="N236" s="260"/>
      <c r="O236" s="260"/>
      <c r="P236" s="296"/>
    </row>
    <row r="237" spans="1:16">
      <c r="A237" s="4">
        <v>45032</v>
      </c>
      <c r="B237" s="140">
        <v>213</v>
      </c>
      <c r="C237" s="260"/>
      <c r="D237" s="260"/>
      <c r="E237" s="260"/>
      <c r="F237" s="260"/>
      <c r="G237" s="260"/>
      <c r="H237" s="260"/>
      <c r="I237" s="142">
        <v>0</v>
      </c>
      <c r="J237" s="260"/>
      <c r="K237" s="148">
        <v>0</v>
      </c>
      <c r="L237" s="88"/>
      <c r="M237" s="254"/>
      <c r="N237" s="260"/>
      <c r="O237" s="260"/>
      <c r="P237" s="296"/>
    </row>
    <row r="238" spans="1:16">
      <c r="A238" s="4">
        <v>45033</v>
      </c>
      <c r="B238" s="140">
        <v>209</v>
      </c>
      <c r="C238" s="260"/>
      <c r="D238" s="260"/>
      <c r="E238" s="260"/>
      <c r="F238" s="260"/>
      <c r="G238" s="260"/>
      <c r="H238" s="260"/>
      <c r="I238" s="142">
        <v>0</v>
      </c>
      <c r="J238" s="260"/>
      <c r="K238" s="148">
        <v>0</v>
      </c>
      <c r="L238" s="88"/>
      <c r="M238" s="254"/>
      <c r="N238" s="260"/>
      <c r="O238" s="260"/>
      <c r="P238" s="296"/>
    </row>
    <row r="239" spans="1:16">
      <c r="A239" s="4">
        <v>45034</v>
      </c>
      <c r="B239" s="140">
        <v>267</v>
      </c>
      <c r="C239" s="260"/>
      <c r="D239" s="260"/>
      <c r="E239" s="260"/>
      <c r="F239" s="260"/>
      <c r="G239" s="260"/>
      <c r="H239" s="260"/>
      <c r="I239" s="142">
        <v>225</v>
      </c>
      <c r="J239" s="260"/>
      <c r="K239" s="148">
        <v>0</v>
      </c>
      <c r="L239" s="88"/>
      <c r="M239" s="254"/>
      <c r="N239" s="260"/>
      <c r="O239" s="260"/>
      <c r="P239" s="296"/>
    </row>
    <row r="240" spans="1:16">
      <c r="A240" s="4">
        <v>45035</v>
      </c>
      <c r="B240" s="140">
        <v>202</v>
      </c>
      <c r="C240" s="260"/>
      <c r="D240" s="260"/>
      <c r="E240" s="260"/>
      <c r="F240" s="260"/>
      <c r="G240" s="260"/>
      <c r="H240" s="260"/>
      <c r="I240" s="142">
        <v>0</v>
      </c>
      <c r="J240" s="260"/>
      <c r="K240" s="148">
        <v>0</v>
      </c>
      <c r="L240" s="88"/>
      <c r="M240" s="254"/>
      <c r="N240" s="260"/>
      <c r="O240" s="260"/>
      <c r="P240" s="296"/>
    </row>
    <row r="241" spans="1:16">
      <c r="A241" s="4">
        <v>45036</v>
      </c>
      <c r="B241" s="140">
        <v>198</v>
      </c>
      <c r="C241" s="260"/>
      <c r="D241" s="260"/>
      <c r="E241" s="260"/>
      <c r="F241" s="260"/>
      <c r="G241" s="260"/>
      <c r="H241" s="260"/>
      <c r="I241" s="142">
        <v>0</v>
      </c>
      <c r="J241" s="260"/>
      <c r="K241" s="148">
        <v>5</v>
      </c>
      <c r="L241" s="88"/>
      <c r="M241" s="254"/>
      <c r="N241" s="260"/>
      <c r="O241" s="260"/>
      <c r="P241" s="296"/>
    </row>
    <row r="242" spans="1:16">
      <c r="A242" s="4">
        <v>45037</v>
      </c>
      <c r="B242" s="140">
        <v>240</v>
      </c>
      <c r="C242" s="260"/>
      <c r="D242" s="260"/>
      <c r="E242" s="260"/>
      <c r="F242" s="260"/>
      <c r="G242" s="260"/>
      <c r="H242" s="260"/>
      <c r="I242" s="142">
        <v>0</v>
      </c>
      <c r="J242" s="260"/>
      <c r="K242" s="148">
        <v>7</v>
      </c>
      <c r="L242" s="88"/>
      <c r="M242" s="254"/>
      <c r="N242" s="260"/>
      <c r="O242" s="260"/>
      <c r="P242" s="296"/>
    </row>
    <row r="243" spans="1:16">
      <c r="A243" s="4">
        <v>45038</v>
      </c>
      <c r="B243" s="140">
        <v>219</v>
      </c>
      <c r="C243" s="260"/>
      <c r="D243" s="260"/>
      <c r="E243" s="260"/>
      <c r="F243" s="260"/>
      <c r="G243" s="260"/>
      <c r="H243" s="260"/>
      <c r="I243" s="142">
        <v>0</v>
      </c>
      <c r="J243" s="260"/>
      <c r="K243" s="148">
        <v>0</v>
      </c>
      <c r="L243" s="88"/>
      <c r="M243" s="254"/>
      <c r="N243" s="260"/>
      <c r="O243" s="260"/>
      <c r="P243" s="296"/>
    </row>
    <row r="244" spans="1:16">
      <c r="A244" s="4">
        <v>45039</v>
      </c>
      <c r="B244" s="140">
        <v>223</v>
      </c>
      <c r="C244" s="260"/>
      <c r="D244" s="260"/>
      <c r="E244" s="260"/>
      <c r="F244" s="260"/>
      <c r="G244" s="260"/>
      <c r="H244" s="260"/>
      <c r="I244" s="142">
        <v>0</v>
      </c>
      <c r="J244" s="260"/>
      <c r="K244" s="148">
        <v>11</v>
      </c>
      <c r="L244" s="88"/>
      <c r="M244" s="254"/>
      <c r="N244" s="260"/>
      <c r="O244" s="260"/>
      <c r="P244" s="296"/>
    </row>
    <row r="245" spans="1:16">
      <c r="A245" s="4">
        <v>45040</v>
      </c>
      <c r="B245" s="140">
        <v>234</v>
      </c>
      <c r="C245" s="260"/>
      <c r="D245" s="260"/>
      <c r="E245" s="260"/>
      <c r="F245" s="260"/>
      <c r="G245" s="260"/>
      <c r="H245" s="260"/>
      <c r="I245" s="142">
        <v>0</v>
      </c>
      <c r="J245" s="260"/>
      <c r="K245" s="148">
        <v>6</v>
      </c>
      <c r="L245" s="88"/>
      <c r="M245" s="254"/>
      <c r="N245" s="260"/>
      <c r="O245" s="260"/>
      <c r="P245" s="296"/>
    </row>
    <row r="246" spans="1:16">
      <c r="A246" s="4">
        <v>45041</v>
      </c>
      <c r="B246" s="140">
        <v>231</v>
      </c>
      <c r="C246" s="260"/>
      <c r="D246" s="260"/>
      <c r="E246" s="260"/>
      <c r="F246" s="260"/>
      <c r="G246" s="260"/>
      <c r="H246" s="260"/>
      <c r="I246" s="142">
        <v>0</v>
      </c>
      <c r="J246" s="260"/>
      <c r="K246" s="148">
        <v>8</v>
      </c>
      <c r="L246" s="88"/>
      <c r="M246" s="254"/>
      <c r="N246" s="260"/>
      <c r="O246" s="260"/>
      <c r="P246" s="296"/>
    </row>
    <row r="247" spans="1:16">
      <c r="A247" s="4">
        <v>45042</v>
      </c>
      <c r="B247" s="140">
        <v>238</v>
      </c>
      <c r="C247" s="260"/>
      <c r="D247" s="260"/>
      <c r="E247" s="260"/>
      <c r="F247" s="260"/>
      <c r="G247" s="260"/>
      <c r="H247" s="260"/>
      <c r="I247" s="142">
        <v>0</v>
      </c>
      <c r="J247" s="260"/>
      <c r="K247" s="148">
        <v>5</v>
      </c>
      <c r="L247" s="88"/>
      <c r="M247" s="254"/>
      <c r="N247" s="260"/>
      <c r="O247" s="260"/>
      <c r="P247" s="296"/>
    </row>
    <row r="248" spans="1:16">
      <c r="A248" s="4">
        <v>45043</v>
      </c>
      <c r="B248" s="140">
        <v>236</v>
      </c>
      <c r="C248" s="260"/>
      <c r="D248" s="260"/>
      <c r="E248" s="260"/>
      <c r="F248" s="260"/>
      <c r="G248" s="260"/>
      <c r="H248" s="260"/>
      <c r="I248" s="142">
        <v>0</v>
      </c>
      <c r="J248" s="260"/>
      <c r="K248" s="148">
        <v>8</v>
      </c>
      <c r="L248" s="88"/>
      <c r="M248" s="254"/>
      <c r="N248" s="260"/>
      <c r="O248" s="260"/>
      <c r="P248" s="296"/>
    </row>
    <row r="249" spans="1:16">
      <c r="A249" s="4">
        <v>45044</v>
      </c>
      <c r="B249" s="140">
        <v>219</v>
      </c>
      <c r="C249" s="260"/>
      <c r="D249" s="260"/>
      <c r="E249" s="260"/>
      <c r="F249" s="260"/>
      <c r="G249" s="260"/>
      <c r="H249" s="260"/>
      <c r="I249" s="142">
        <v>0</v>
      </c>
      <c r="J249" s="260"/>
      <c r="K249" s="148">
        <v>0</v>
      </c>
      <c r="L249" s="88"/>
      <c r="M249" s="254"/>
      <c r="N249" s="260"/>
      <c r="O249" s="260"/>
      <c r="P249" s="296"/>
    </row>
    <row r="250" spans="1:16">
      <c r="A250" s="4">
        <v>45045</v>
      </c>
      <c r="B250" s="140">
        <v>214</v>
      </c>
      <c r="C250" s="260"/>
      <c r="D250" s="260"/>
      <c r="E250" s="260"/>
      <c r="F250" s="260"/>
      <c r="G250" s="260"/>
      <c r="H250" s="260"/>
      <c r="I250" s="142">
        <v>0</v>
      </c>
      <c r="J250" s="260"/>
      <c r="K250" s="148">
        <v>0</v>
      </c>
      <c r="L250" s="88"/>
      <c r="M250" s="254"/>
      <c r="N250" s="260"/>
      <c r="O250" s="260"/>
      <c r="P250" s="296"/>
    </row>
    <row r="251" spans="1:16">
      <c r="A251" s="4">
        <v>45046</v>
      </c>
      <c r="B251" s="140">
        <v>209</v>
      </c>
      <c r="C251" s="260"/>
      <c r="D251" s="260"/>
      <c r="E251" s="260"/>
      <c r="F251" s="260"/>
      <c r="G251" s="260"/>
      <c r="H251" s="260"/>
      <c r="I251" s="142">
        <v>0</v>
      </c>
      <c r="J251" s="260"/>
      <c r="K251" s="148">
        <v>0</v>
      </c>
      <c r="L251" s="88"/>
      <c r="M251" s="254"/>
      <c r="N251" s="260"/>
      <c r="O251" s="260"/>
      <c r="P251" s="296"/>
    </row>
    <row r="252" spans="1:16">
      <c r="A252" s="4">
        <v>45047</v>
      </c>
      <c r="B252" s="140">
        <v>205</v>
      </c>
      <c r="C252" s="260"/>
      <c r="D252" s="260"/>
      <c r="E252" s="260"/>
      <c r="F252" s="260"/>
      <c r="G252" s="260"/>
      <c r="H252" s="260"/>
      <c r="I252" s="142">
        <v>0</v>
      </c>
      <c r="J252" s="260"/>
      <c r="K252" s="148">
        <v>0</v>
      </c>
      <c r="L252" s="88"/>
      <c r="M252" s="254"/>
      <c r="N252" s="260"/>
      <c r="O252" s="260"/>
      <c r="P252" s="296"/>
    </row>
    <row r="253" spans="1:16">
      <c r="A253" s="4">
        <v>45048</v>
      </c>
      <c r="B253" s="140">
        <v>196</v>
      </c>
      <c r="C253" s="260"/>
      <c r="D253" s="260"/>
      <c r="E253" s="260"/>
      <c r="F253" s="260"/>
      <c r="G253" s="260"/>
      <c r="H253" s="260"/>
      <c r="I253" s="142">
        <v>0</v>
      </c>
      <c r="J253" s="260"/>
      <c r="K253" s="148">
        <v>0</v>
      </c>
      <c r="L253" s="88"/>
      <c r="M253" s="254"/>
      <c r="N253" s="260"/>
      <c r="O253" s="260"/>
      <c r="P253" s="296"/>
    </row>
    <row r="254" spans="1:16">
      <c r="A254" s="4">
        <v>45049</v>
      </c>
      <c r="B254" s="140">
        <v>206</v>
      </c>
      <c r="C254" s="260"/>
      <c r="D254" s="260"/>
      <c r="E254" s="260"/>
      <c r="F254" s="260"/>
      <c r="G254" s="260"/>
      <c r="H254" s="260"/>
      <c r="I254" s="142">
        <v>0</v>
      </c>
      <c r="J254" s="260"/>
      <c r="K254" s="148">
        <v>0</v>
      </c>
      <c r="L254" s="88"/>
      <c r="M254" s="254"/>
      <c r="N254" s="260"/>
      <c r="O254" s="260"/>
      <c r="P254" s="296"/>
    </row>
    <row r="255" spans="1:16">
      <c r="A255" s="4">
        <v>45050</v>
      </c>
      <c r="B255" s="140">
        <v>197</v>
      </c>
      <c r="C255" s="260"/>
      <c r="D255" s="260"/>
      <c r="E255" s="260"/>
      <c r="F255" s="260"/>
      <c r="G255" s="260"/>
      <c r="H255" s="260"/>
      <c r="I255" s="142">
        <v>0</v>
      </c>
      <c r="J255" s="260"/>
      <c r="K255" s="148">
        <v>0</v>
      </c>
      <c r="L255" s="88"/>
      <c r="M255" s="254"/>
      <c r="N255" s="260"/>
      <c r="O255" s="260"/>
      <c r="P255" s="296"/>
    </row>
    <row r="256" spans="1:16">
      <c r="A256" s="4">
        <v>45051</v>
      </c>
      <c r="B256" s="140">
        <v>188</v>
      </c>
      <c r="C256" s="260"/>
      <c r="D256" s="260"/>
      <c r="E256" s="260"/>
      <c r="F256" s="260"/>
      <c r="G256" s="260"/>
      <c r="H256" s="260"/>
      <c r="I256" s="142">
        <v>0</v>
      </c>
      <c r="J256" s="260"/>
      <c r="K256" s="148">
        <v>0</v>
      </c>
      <c r="L256" s="88"/>
      <c r="M256" s="254"/>
      <c r="N256" s="260"/>
      <c r="O256" s="260"/>
      <c r="P256" s="296"/>
    </row>
    <row r="257" spans="1:16">
      <c r="A257" s="4">
        <v>45052</v>
      </c>
      <c r="B257" s="140">
        <v>194</v>
      </c>
      <c r="C257" s="260"/>
      <c r="D257" s="260"/>
      <c r="E257" s="260"/>
      <c r="F257" s="260"/>
      <c r="G257" s="260"/>
      <c r="H257" s="260"/>
      <c r="I257" s="142">
        <v>0</v>
      </c>
      <c r="J257" s="260"/>
      <c r="K257" s="148">
        <v>0</v>
      </c>
      <c r="L257" s="88"/>
      <c r="M257" s="254"/>
      <c r="N257" s="260"/>
      <c r="O257" s="260"/>
      <c r="P257" s="296"/>
    </row>
    <row r="258" spans="1:16">
      <c r="A258" s="4">
        <v>45053</v>
      </c>
      <c r="B258" s="140">
        <v>195</v>
      </c>
      <c r="C258" s="260"/>
      <c r="D258" s="260"/>
      <c r="E258" s="260"/>
      <c r="F258" s="260"/>
      <c r="G258" s="260"/>
      <c r="H258" s="260"/>
      <c r="I258" s="142">
        <v>0</v>
      </c>
      <c r="J258" s="260"/>
      <c r="K258" s="148">
        <v>0</v>
      </c>
      <c r="L258" s="88"/>
      <c r="M258" s="254"/>
      <c r="N258" s="260"/>
      <c r="O258" s="260"/>
      <c r="P258" s="296"/>
    </row>
    <row r="259" spans="1:16">
      <c r="A259" s="4">
        <v>45054</v>
      </c>
      <c r="B259" s="140">
        <v>202</v>
      </c>
      <c r="C259" s="260"/>
      <c r="D259" s="260"/>
      <c r="E259" s="260"/>
      <c r="F259" s="260"/>
      <c r="G259" s="260"/>
      <c r="H259" s="285"/>
      <c r="I259" s="142">
        <v>0</v>
      </c>
      <c r="J259" s="278"/>
      <c r="K259" s="148">
        <v>0</v>
      </c>
      <c r="L259" s="153"/>
      <c r="M259" s="153"/>
      <c r="N259" s="278"/>
      <c r="O259" s="260"/>
      <c r="P259" s="296"/>
    </row>
    <row r="260" spans="1:16">
      <c r="A260" s="4">
        <v>45055</v>
      </c>
      <c r="B260" s="140">
        <v>205</v>
      </c>
      <c r="C260" s="280">
        <v>12</v>
      </c>
      <c r="D260" s="153">
        <v>32</v>
      </c>
      <c r="E260" s="153">
        <v>1</v>
      </c>
      <c r="F260" s="153">
        <v>31</v>
      </c>
      <c r="G260" s="153">
        <v>6.5</v>
      </c>
      <c r="H260" s="265">
        <v>1.4</v>
      </c>
      <c r="I260" s="142">
        <v>0</v>
      </c>
      <c r="J260" s="261"/>
      <c r="K260" s="148">
        <v>0</v>
      </c>
      <c r="L260" s="88" t="s">
        <v>100</v>
      </c>
      <c r="M260" s="254" t="s">
        <v>98</v>
      </c>
      <c r="N260" s="303">
        <v>45055</v>
      </c>
      <c r="O260" s="256">
        <v>45079</v>
      </c>
      <c r="P260" s="148"/>
    </row>
    <row r="261" spans="1:16">
      <c r="A261" s="4">
        <v>45056</v>
      </c>
      <c r="B261" s="140">
        <v>190</v>
      </c>
      <c r="C261" s="260"/>
      <c r="D261" s="260"/>
      <c r="E261" s="260"/>
      <c r="F261" s="260"/>
      <c r="G261" s="260"/>
      <c r="H261" s="260"/>
      <c r="I261" s="142">
        <v>108</v>
      </c>
      <c r="J261" s="260"/>
      <c r="K261" s="148">
        <v>0</v>
      </c>
      <c r="L261" s="88"/>
      <c r="M261" s="254"/>
      <c r="N261" s="260"/>
      <c r="O261" s="260"/>
      <c r="P261" s="298"/>
    </row>
    <row r="262" spans="1:16">
      <c r="A262" s="4">
        <v>45057</v>
      </c>
      <c r="B262" s="140">
        <v>193</v>
      </c>
      <c r="C262" s="260"/>
      <c r="D262" s="260"/>
      <c r="E262" s="260"/>
      <c r="F262" s="260"/>
      <c r="G262" s="260"/>
      <c r="H262" s="260"/>
      <c r="I262" s="142">
        <v>0</v>
      </c>
      <c r="J262" s="260"/>
      <c r="K262" s="148">
        <v>0</v>
      </c>
      <c r="L262" s="88"/>
      <c r="M262" s="254"/>
      <c r="N262" s="260"/>
      <c r="O262" s="260"/>
      <c r="P262" s="296"/>
    </row>
    <row r="263" spans="1:16">
      <c r="A263" s="4">
        <v>45058</v>
      </c>
      <c r="B263" s="140">
        <v>206</v>
      </c>
      <c r="C263" s="260"/>
      <c r="D263" s="260"/>
      <c r="E263" s="260"/>
      <c r="F263" s="260"/>
      <c r="G263" s="260"/>
      <c r="H263" s="260"/>
      <c r="I263" s="142">
        <v>0</v>
      </c>
      <c r="J263" s="260"/>
      <c r="K263" s="148">
        <v>3</v>
      </c>
      <c r="L263" s="88"/>
      <c r="M263" s="254"/>
      <c r="N263" s="260"/>
      <c r="O263" s="260"/>
      <c r="P263" s="296"/>
    </row>
    <row r="264" spans="1:16">
      <c r="A264" s="4">
        <v>45059</v>
      </c>
      <c r="B264" s="140">
        <v>208</v>
      </c>
      <c r="C264" s="260"/>
      <c r="D264" s="260"/>
      <c r="E264" s="260"/>
      <c r="F264" s="260"/>
      <c r="G264" s="260"/>
      <c r="H264" s="260"/>
      <c r="I264" s="142">
        <v>0</v>
      </c>
      <c r="J264" s="260"/>
      <c r="K264" s="148">
        <v>0</v>
      </c>
      <c r="L264" s="88"/>
      <c r="M264" s="254"/>
      <c r="N264" s="260"/>
      <c r="O264" s="260"/>
      <c r="P264" s="296"/>
    </row>
    <row r="265" spans="1:16">
      <c r="A265" s="4">
        <v>45060</v>
      </c>
      <c r="B265" s="140">
        <v>371</v>
      </c>
      <c r="C265" s="260"/>
      <c r="D265" s="260"/>
      <c r="E265" s="260"/>
      <c r="F265" s="260"/>
      <c r="G265" s="260"/>
      <c r="H265" s="260"/>
      <c r="I265" s="142">
        <v>0</v>
      </c>
      <c r="J265" s="260"/>
      <c r="K265" s="148">
        <v>15</v>
      </c>
      <c r="L265" s="88"/>
      <c r="M265" s="254"/>
      <c r="N265" s="260"/>
      <c r="O265" s="260"/>
      <c r="P265" s="296"/>
    </row>
    <row r="266" spans="1:16">
      <c r="A266" s="4">
        <v>45061</v>
      </c>
      <c r="B266" s="140">
        <v>830</v>
      </c>
      <c r="C266" s="260"/>
      <c r="D266" s="260"/>
      <c r="E266" s="260"/>
      <c r="F266" s="260"/>
      <c r="G266" s="260"/>
      <c r="H266" s="260"/>
      <c r="I266" s="142">
        <v>0</v>
      </c>
      <c r="J266" s="260"/>
      <c r="K266" s="148">
        <v>50</v>
      </c>
      <c r="L266" s="88"/>
      <c r="M266" s="254"/>
      <c r="N266" s="260"/>
      <c r="O266" s="260"/>
      <c r="P266" s="296"/>
    </row>
    <row r="267" spans="1:16">
      <c r="A267" s="4">
        <v>45062</v>
      </c>
      <c r="B267" s="140">
        <v>341</v>
      </c>
      <c r="C267" s="260"/>
      <c r="D267" s="260"/>
      <c r="E267" s="260"/>
      <c r="F267" s="260"/>
      <c r="G267" s="260"/>
      <c r="H267" s="260"/>
      <c r="I267" s="142">
        <v>0</v>
      </c>
      <c r="J267" s="260"/>
      <c r="K267" s="148">
        <v>7</v>
      </c>
      <c r="L267" s="88"/>
      <c r="M267" s="254"/>
      <c r="N267" s="260"/>
      <c r="O267" s="260"/>
      <c r="P267" s="296"/>
    </row>
    <row r="268" spans="1:16">
      <c r="A268" s="4">
        <v>45063</v>
      </c>
      <c r="B268" s="140">
        <v>268</v>
      </c>
      <c r="C268" s="260"/>
      <c r="D268" s="260"/>
      <c r="E268" s="260"/>
      <c r="F268" s="260"/>
      <c r="G268" s="260"/>
      <c r="H268" s="260"/>
      <c r="I268" s="142">
        <v>0</v>
      </c>
      <c r="J268" s="260"/>
      <c r="K268" s="148">
        <v>1</v>
      </c>
      <c r="L268" s="88"/>
      <c r="M268" s="254"/>
      <c r="N268" s="260"/>
      <c r="O268" s="260"/>
      <c r="P268" s="296"/>
    </row>
    <row r="269" spans="1:16">
      <c r="A269" s="4">
        <v>45064</v>
      </c>
      <c r="B269" s="140">
        <v>249</v>
      </c>
      <c r="C269" s="260"/>
      <c r="D269" s="260"/>
      <c r="E269" s="260"/>
      <c r="F269" s="260"/>
      <c r="G269" s="260"/>
      <c r="H269" s="260"/>
      <c r="I269" s="142">
        <v>0</v>
      </c>
      <c r="J269" s="260"/>
      <c r="K269" s="148">
        <v>0</v>
      </c>
      <c r="L269" s="88"/>
      <c r="M269" s="254"/>
      <c r="N269" s="260"/>
      <c r="O269" s="260"/>
      <c r="P269" s="296"/>
    </row>
    <row r="270" spans="1:16">
      <c r="A270" s="4">
        <v>45065</v>
      </c>
      <c r="B270" s="140">
        <v>235</v>
      </c>
      <c r="C270" s="260"/>
      <c r="D270" s="260"/>
      <c r="E270" s="260"/>
      <c r="F270" s="260"/>
      <c r="G270" s="260"/>
      <c r="H270" s="260"/>
      <c r="I270" s="142">
        <v>0</v>
      </c>
      <c r="J270" s="260"/>
      <c r="K270" s="148">
        <v>0</v>
      </c>
      <c r="L270" s="88"/>
      <c r="M270" s="254"/>
      <c r="N270" s="260"/>
      <c r="O270" s="260"/>
      <c r="P270" s="296"/>
    </row>
    <row r="271" spans="1:16">
      <c r="A271" s="4">
        <v>45066</v>
      </c>
      <c r="B271" s="140">
        <v>233</v>
      </c>
      <c r="C271" s="260"/>
      <c r="D271" s="260"/>
      <c r="E271" s="260"/>
      <c r="F271" s="260"/>
      <c r="G271" s="260"/>
      <c r="H271" s="260"/>
      <c r="I271" s="142">
        <v>0</v>
      </c>
      <c r="J271" s="260"/>
      <c r="K271" s="148">
        <v>0</v>
      </c>
      <c r="L271" s="88"/>
      <c r="M271" s="254"/>
      <c r="N271" s="260"/>
      <c r="O271" s="260"/>
      <c r="P271" s="296"/>
    </row>
    <row r="272" spans="1:16">
      <c r="A272" s="4">
        <v>45067</v>
      </c>
      <c r="B272" s="140">
        <v>227</v>
      </c>
      <c r="C272" s="260"/>
      <c r="D272" s="260"/>
      <c r="E272" s="260"/>
      <c r="F272" s="260"/>
      <c r="G272" s="260"/>
      <c r="H272" s="260"/>
      <c r="I272" s="142">
        <v>0</v>
      </c>
      <c r="J272" s="260"/>
      <c r="K272" s="148">
        <v>0</v>
      </c>
      <c r="L272" s="88"/>
      <c r="M272" s="254"/>
      <c r="N272" s="260"/>
      <c r="O272" s="260"/>
      <c r="P272" s="296"/>
    </row>
    <row r="273" spans="1:16">
      <c r="A273" s="4">
        <v>45068</v>
      </c>
      <c r="B273" s="140">
        <v>217</v>
      </c>
      <c r="C273" s="260"/>
      <c r="D273" s="260"/>
      <c r="E273" s="260"/>
      <c r="F273" s="260"/>
      <c r="G273" s="260"/>
      <c r="H273" s="260"/>
      <c r="I273" s="142">
        <v>0</v>
      </c>
      <c r="J273" s="260"/>
      <c r="K273" s="148">
        <v>0</v>
      </c>
      <c r="L273" s="88"/>
      <c r="M273" s="254"/>
      <c r="N273" s="260"/>
      <c r="O273" s="260"/>
      <c r="P273" s="296"/>
    </row>
    <row r="274" spans="1:16">
      <c r="A274" s="4">
        <v>45069</v>
      </c>
      <c r="B274" s="140">
        <v>238</v>
      </c>
      <c r="C274" s="260"/>
      <c r="D274" s="260"/>
      <c r="E274" s="260"/>
      <c r="F274" s="260"/>
      <c r="G274" s="260"/>
      <c r="H274" s="260"/>
      <c r="I274" s="142">
        <v>0</v>
      </c>
      <c r="J274" s="260"/>
      <c r="K274" s="148">
        <v>0</v>
      </c>
      <c r="L274" s="88"/>
      <c r="M274" s="254"/>
      <c r="N274" s="260"/>
      <c r="O274" s="260"/>
      <c r="P274" s="296"/>
    </row>
    <row r="275" spans="1:16">
      <c r="A275" s="4">
        <v>45070</v>
      </c>
      <c r="B275" s="140">
        <v>200</v>
      </c>
      <c r="C275" s="260"/>
      <c r="D275" s="260"/>
      <c r="E275" s="260"/>
      <c r="F275" s="260"/>
      <c r="G275" s="260"/>
      <c r="H275" s="260"/>
      <c r="I275" s="142">
        <v>0</v>
      </c>
      <c r="J275" s="260"/>
      <c r="K275" s="148">
        <v>0</v>
      </c>
      <c r="L275" s="88"/>
      <c r="M275" s="254"/>
      <c r="N275" s="260"/>
      <c r="O275" s="260"/>
      <c r="P275" s="296"/>
    </row>
    <row r="276" spans="1:16">
      <c r="A276" s="4">
        <v>45071</v>
      </c>
      <c r="B276" s="140">
        <v>190</v>
      </c>
      <c r="C276" s="260"/>
      <c r="D276" s="260"/>
      <c r="E276" s="260"/>
      <c r="F276" s="260"/>
      <c r="G276" s="260"/>
      <c r="H276" s="260"/>
      <c r="I276" s="142">
        <v>0</v>
      </c>
      <c r="J276" s="260"/>
      <c r="K276" s="148">
        <v>0</v>
      </c>
      <c r="L276" s="88"/>
      <c r="M276" s="254"/>
      <c r="N276" s="260"/>
      <c r="O276" s="260"/>
      <c r="P276" s="296"/>
    </row>
    <row r="277" spans="1:16">
      <c r="A277" s="4">
        <v>45072</v>
      </c>
      <c r="B277" s="140">
        <v>189</v>
      </c>
      <c r="C277" s="260"/>
      <c r="D277" s="260"/>
      <c r="E277" s="260"/>
      <c r="F277" s="260"/>
      <c r="G277" s="260"/>
      <c r="H277" s="260"/>
      <c r="I277" s="142">
        <v>0</v>
      </c>
      <c r="J277" s="260"/>
      <c r="K277" s="148">
        <v>0</v>
      </c>
      <c r="L277" s="88"/>
      <c r="M277" s="254"/>
      <c r="N277" s="260"/>
      <c r="O277" s="260"/>
      <c r="P277" s="296"/>
    </row>
    <row r="278" spans="1:16">
      <c r="A278" s="4">
        <v>45073</v>
      </c>
      <c r="B278" s="140">
        <v>287</v>
      </c>
      <c r="C278" s="260"/>
      <c r="D278" s="260"/>
      <c r="E278" s="260"/>
      <c r="F278" s="260"/>
      <c r="G278" s="260"/>
      <c r="H278" s="260"/>
      <c r="I278" s="142">
        <v>0</v>
      </c>
      <c r="J278" s="260"/>
      <c r="K278" s="148">
        <v>0</v>
      </c>
      <c r="L278" s="88"/>
      <c r="M278" s="254"/>
      <c r="N278" s="260"/>
      <c r="O278" s="260"/>
      <c r="P278" s="296"/>
    </row>
    <row r="279" spans="1:16">
      <c r="A279" s="4">
        <v>45074</v>
      </c>
      <c r="B279" s="140">
        <v>219</v>
      </c>
      <c r="C279" s="260"/>
      <c r="D279" s="260"/>
      <c r="E279" s="260"/>
      <c r="F279" s="260"/>
      <c r="G279" s="260"/>
      <c r="H279" s="260"/>
      <c r="I279" s="142">
        <v>0</v>
      </c>
      <c r="J279" s="260"/>
      <c r="K279" s="148">
        <v>0</v>
      </c>
      <c r="L279" s="88"/>
      <c r="M279" s="254"/>
      <c r="N279" s="260"/>
      <c r="O279" s="260"/>
      <c r="P279" s="296"/>
    </row>
    <row r="280" spans="1:16">
      <c r="A280" s="4">
        <v>45075</v>
      </c>
      <c r="B280" s="140">
        <v>230</v>
      </c>
      <c r="C280" s="260"/>
      <c r="D280" s="260"/>
      <c r="E280" s="260"/>
      <c r="F280" s="260"/>
      <c r="G280" s="260"/>
      <c r="H280" s="260"/>
      <c r="I280" s="142">
        <v>0</v>
      </c>
      <c r="J280" s="260"/>
      <c r="K280" s="148">
        <v>0</v>
      </c>
      <c r="L280" s="88"/>
      <c r="M280" s="254"/>
      <c r="N280" s="260"/>
      <c r="O280" s="260"/>
      <c r="P280" s="296"/>
    </row>
    <row r="281" spans="1:16">
      <c r="A281" s="4">
        <v>45076</v>
      </c>
      <c r="B281" s="140">
        <v>212</v>
      </c>
      <c r="C281" s="260"/>
      <c r="D281" s="260"/>
      <c r="E281" s="260"/>
      <c r="F281" s="260"/>
      <c r="G281" s="260"/>
      <c r="H281" s="260"/>
      <c r="I281" s="142">
        <v>0</v>
      </c>
      <c r="J281" s="260"/>
      <c r="K281" s="148">
        <v>0</v>
      </c>
      <c r="L281" s="88"/>
      <c r="M281" s="254"/>
      <c r="N281" s="260"/>
      <c r="O281" s="260"/>
      <c r="P281" s="296"/>
    </row>
    <row r="282" spans="1:16">
      <c r="A282" s="4">
        <v>45077</v>
      </c>
      <c r="B282" s="140">
        <v>193</v>
      </c>
      <c r="C282" s="260"/>
      <c r="D282" s="260"/>
      <c r="E282" s="260"/>
      <c r="F282" s="260"/>
      <c r="G282" s="260"/>
      <c r="H282" s="260"/>
      <c r="I282" s="142">
        <v>0</v>
      </c>
      <c r="J282" s="260"/>
      <c r="K282" s="148">
        <v>0</v>
      </c>
      <c r="L282" s="88"/>
      <c r="M282" s="254"/>
      <c r="N282" s="260"/>
      <c r="O282" s="260"/>
      <c r="P282" s="296"/>
    </row>
    <row r="283" spans="1:16">
      <c r="A283" s="4">
        <v>45078</v>
      </c>
      <c r="B283" s="140">
        <v>212</v>
      </c>
      <c r="C283" s="260"/>
      <c r="D283" s="260"/>
      <c r="E283" s="260"/>
      <c r="F283" s="260"/>
      <c r="G283" s="260"/>
      <c r="H283" s="260"/>
      <c r="I283" s="142">
        <v>0</v>
      </c>
      <c r="J283" s="260"/>
      <c r="K283" s="148">
        <v>0</v>
      </c>
      <c r="L283" s="88"/>
      <c r="M283" s="254"/>
      <c r="N283" s="260"/>
      <c r="O283" s="260"/>
      <c r="P283" s="296"/>
    </row>
    <row r="284" spans="1:16">
      <c r="A284" s="4">
        <v>45079</v>
      </c>
      <c r="B284" s="140">
        <v>193</v>
      </c>
      <c r="C284" s="260"/>
      <c r="D284" s="260"/>
      <c r="E284" s="260"/>
      <c r="F284" s="260"/>
      <c r="G284" s="260"/>
      <c r="H284" s="260"/>
      <c r="I284" s="142">
        <v>242</v>
      </c>
      <c r="J284" s="260"/>
      <c r="K284" s="148">
        <v>0</v>
      </c>
      <c r="L284" s="88"/>
      <c r="M284" s="254"/>
      <c r="N284" s="260"/>
      <c r="O284" s="260"/>
      <c r="P284" s="296"/>
    </row>
    <row r="285" spans="1:16">
      <c r="A285" s="4">
        <v>45080</v>
      </c>
      <c r="B285" s="140">
        <v>191</v>
      </c>
      <c r="C285" s="260"/>
      <c r="D285" s="260"/>
      <c r="E285" s="260"/>
      <c r="F285" s="260"/>
      <c r="G285" s="260"/>
      <c r="H285" s="260"/>
      <c r="I285" s="142">
        <v>0</v>
      </c>
      <c r="J285" s="260"/>
      <c r="K285" s="148">
        <v>0</v>
      </c>
      <c r="L285" s="88"/>
      <c r="M285" s="254"/>
      <c r="N285" s="260"/>
      <c r="O285" s="260"/>
      <c r="P285" s="296"/>
    </row>
    <row r="286" spans="1:16">
      <c r="A286" s="4">
        <v>45081</v>
      </c>
      <c r="B286" s="140">
        <v>218</v>
      </c>
      <c r="C286" s="260"/>
      <c r="D286" s="260"/>
      <c r="E286" s="260"/>
      <c r="F286" s="260"/>
      <c r="G286" s="260"/>
      <c r="H286" s="260"/>
      <c r="I286" s="142">
        <v>0</v>
      </c>
      <c r="J286" s="260"/>
      <c r="K286" s="148">
        <v>0</v>
      </c>
      <c r="L286" s="88"/>
      <c r="M286" s="254"/>
      <c r="N286" s="260"/>
      <c r="O286" s="260"/>
      <c r="P286" s="296"/>
    </row>
    <row r="287" spans="1:16">
      <c r="A287" s="4">
        <v>45082</v>
      </c>
      <c r="B287" s="140">
        <v>219</v>
      </c>
      <c r="C287" s="260"/>
      <c r="D287" s="260"/>
      <c r="E287" s="260"/>
      <c r="F287" s="260"/>
      <c r="G287" s="260"/>
      <c r="H287" s="260"/>
      <c r="I287" s="142">
        <v>0</v>
      </c>
      <c r="J287" s="260"/>
      <c r="K287" s="148">
        <v>3</v>
      </c>
      <c r="L287" s="88"/>
      <c r="M287" s="254"/>
      <c r="N287" s="260"/>
      <c r="O287" s="260"/>
      <c r="P287" s="296"/>
    </row>
    <row r="288" spans="1:16">
      <c r="A288" s="4">
        <v>45083</v>
      </c>
      <c r="B288" s="140">
        <v>225</v>
      </c>
      <c r="C288" s="280">
        <v>12</v>
      </c>
      <c r="D288" s="153">
        <v>330</v>
      </c>
      <c r="E288" s="153">
        <v>2.9</v>
      </c>
      <c r="F288" s="153">
        <v>35</v>
      </c>
      <c r="G288" s="153">
        <v>10</v>
      </c>
      <c r="H288" s="265">
        <v>2.1</v>
      </c>
      <c r="I288" s="142">
        <v>0</v>
      </c>
      <c r="J288" s="278"/>
      <c r="K288" s="148">
        <v>2</v>
      </c>
      <c r="L288" s="153" t="s">
        <v>104</v>
      </c>
      <c r="M288" s="153" t="s">
        <v>98</v>
      </c>
      <c r="N288" s="303">
        <v>45096</v>
      </c>
      <c r="O288" s="256">
        <v>45117</v>
      </c>
      <c r="P288" s="148"/>
    </row>
    <row r="289" spans="1:16">
      <c r="A289" s="4">
        <v>45084</v>
      </c>
      <c r="B289" s="140">
        <v>210</v>
      </c>
      <c r="C289"/>
      <c r="D289"/>
      <c r="E289"/>
      <c r="F289"/>
      <c r="G289"/>
      <c r="H289"/>
      <c r="I289" s="142">
        <v>0</v>
      </c>
      <c r="J289" s="261"/>
      <c r="K289" s="148">
        <v>0</v>
      </c>
      <c r="L289" s="88"/>
      <c r="M289" s="254"/>
    </row>
    <row r="290" spans="1:16">
      <c r="A290" s="4">
        <v>45085</v>
      </c>
      <c r="B290" s="140">
        <v>220</v>
      </c>
      <c r="C290" s="260"/>
      <c r="D290" s="260"/>
      <c r="E290" s="260"/>
      <c r="F290" s="260"/>
      <c r="G290" s="260"/>
      <c r="H290" s="260"/>
      <c r="I290" s="142">
        <v>0</v>
      </c>
      <c r="J290" s="260"/>
      <c r="K290" s="148">
        <v>0</v>
      </c>
      <c r="L290" s="88"/>
      <c r="M290" s="254"/>
      <c r="N290" s="260"/>
      <c r="O290" s="260"/>
      <c r="P290" s="298"/>
    </row>
    <row r="291" spans="1:16">
      <c r="A291" s="4">
        <v>45086</v>
      </c>
      <c r="B291" s="140">
        <v>210</v>
      </c>
      <c r="C291" s="260"/>
      <c r="D291" s="260"/>
      <c r="E291" s="260"/>
      <c r="F291" s="260"/>
      <c r="G291" s="260"/>
      <c r="H291" s="260"/>
      <c r="I291" s="142">
        <v>0</v>
      </c>
      <c r="J291" s="260"/>
      <c r="K291" s="148">
        <v>0</v>
      </c>
      <c r="L291" s="88"/>
      <c r="M291" s="254"/>
      <c r="N291" s="260"/>
      <c r="O291" s="260"/>
      <c r="P291" s="296"/>
    </row>
    <row r="292" spans="1:16">
      <c r="A292" s="4">
        <v>45087</v>
      </c>
      <c r="B292" s="140">
        <v>201</v>
      </c>
      <c r="C292" s="260"/>
      <c r="D292" s="260"/>
      <c r="E292" s="260"/>
      <c r="F292" s="260"/>
      <c r="G292" s="260"/>
      <c r="H292" s="260"/>
      <c r="I292" s="142">
        <v>0</v>
      </c>
      <c r="J292" s="260"/>
      <c r="K292" s="148">
        <v>0</v>
      </c>
      <c r="L292" s="88"/>
      <c r="M292" s="254"/>
      <c r="N292" s="260"/>
      <c r="O292" s="260"/>
      <c r="P292" s="296"/>
    </row>
    <row r="293" spans="1:16">
      <c r="A293" s="4">
        <v>45088</v>
      </c>
      <c r="B293" s="140">
        <v>214</v>
      </c>
      <c r="C293" s="260"/>
      <c r="D293" s="260"/>
      <c r="E293" s="260"/>
      <c r="F293" s="260"/>
      <c r="G293" s="260"/>
      <c r="H293" s="260"/>
      <c r="I293" s="142">
        <v>0</v>
      </c>
      <c r="J293" s="260"/>
      <c r="K293" s="148">
        <v>0</v>
      </c>
      <c r="L293" s="88"/>
      <c r="M293" s="254"/>
      <c r="N293" s="260"/>
      <c r="O293" s="260"/>
      <c r="P293" s="296"/>
    </row>
    <row r="294" spans="1:16">
      <c r="A294" s="4">
        <v>45089</v>
      </c>
      <c r="B294" s="140">
        <v>204</v>
      </c>
      <c r="C294" s="260"/>
      <c r="D294" s="260"/>
      <c r="E294" s="260"/>
      <c r="F294" s="260"/>
      <c r="G294" s="260"/>
      <c r="H294" s="260"/>
      <c r="I294" s="142">
        <v>0</v>
      </c>
      <c r="J294" s="260"/>
      <c r="K294" s="148">
        <v>0</v>
      </c>
      <c r="L294" s="88"/>
      <c r="M294" s="254"/>
      <c r="N294" s="260"/>
      <c r="O294" s="260"/>
      <c r="P294" s="296"/>
    </row>
    <row r="295" spans="1:16">
      <c r="A295" s="4">
        <v>45090</v>
      </c>
      <c r="B295" s="140">
        <v>210</v>
      </c>
      <c r="C295" s="260"/>
      <c r="D295" s="260"/>
      <c r="E295" s="260"/>
      <c r="F295" s="260"/>
      <c r="G295" s="260"/>
      <c r="H295" s="260"/>
      <c r="I295" s="142">
        <v>0</v>
      </c>
      <c r="J295" s="260"/>
      <c r="K295" s="148">
        <v>0</v>
      </c>
      <c r="L295" s="88"/>
      <c r="M295" s="254"/>
      <c r="N295" s="260"/>
      <c r="O295" s="260"/>
      <c r="P295" s="296"/>
    </row>
    <row r="296" spans="1:16">
      <c r="A296" s="4">
        <v>45091</v>
      </c>
      <c r="B296" s="140">
        <v>204</v>
      </c>
      <c r="C296" s="260"/>
      <c r="D296" s="260"/>
      <c r="E296" s="260"/>
      <c r="F296" s="260"/>
      <c r="G296" s="260"/>
      <c r="H296" s="260"/>
      <c r="I296" s="142">
        <v>0</v>
      </c>
      <c r="J296" s="260"/>
      <c r="K296" s="148">
        <v>0</v>
      </c>
      <c r="L296" s="88"/>
      <c r="M296" s="254"/>
      <c r="N296" s="260"/>
      <c r="O296" s="260"/>
      <c r="P296" s="296"/>
    </row>
    <row r="297" spans="1:16">
      <c r="A297" s="4">
        <v>45092</v>
      </c>
      <c r="B297" s="140">
        <v>164</v>
      </c>
      <c r="C297" s="260"/>
      <c r="D297" s="260"/>
      <c r="E297" s="260"/>
      <c r="F297" s="260"/>
      <c r="G297" s="260"/>
      <c r="H297" s="260"/>
      <c r="I297" s="142">
        <v>219</v>
      </c>
      <c r="J297" s="260"/>
      <c r="K297" s="148">
        <v>0</v>
      </c>
      <c r="L297" s="88"/>
      <c r="M297" s="254"/>
      <c r="N297" s="260"/>
      <c r="O297" s="260"/>
      <c r="P297" s="296"/>
    </row>
    <row r="298" spans="1:16">
      <c r="A298" s="4">
        <v>45093</v>
      </c>
      <c r="B298" s="140">
        <v>179</v>
      </c>
      <c r="C298" s="260"/>
      <c r="D298" s="260"/>
      <c r="E298" s="260"/>
      <c r="F298" s="260"/>
      <c r="G298" s="260"/>
      <c r="H298" s="260"/>
      <c r="I298" s="142">
        <v>0</v>
      </c>
      <c r="J298" s="260"/>
      <c r="K298" s="148">
        <v>0</v>
      </c>
      <c r="L298" s="88"/>
      <c r="M298" s="254"/>
      <c r="N298" s="260"/>
      <c r="O298" s="260"/>
      <c r="P298" s="296"/>
    </row>
    <row r="299" spans="1:16">
      <c r="A299" s="4">
        <v>45094</v>
      </c>
      <c r="B299" s="140">
        <v>200</v>
      </c>
      <c r="C299" s="260"/>
      <c r="D299" s="260"/>
      <c r="E299" s="260"/>
      <c r="F299" s="260"/>
      <c r="G299" s="260"/>
      <c r="H299" s="260"/>
      <c r="I299" s="142">
        <v>0</v>
      </c>
      <c r="J299" s="260"/>
      <c r="K299" s="148">
        <v>0</v>
      </c>
      <c r="L299" s="88"/>
      <c r="M299" s="254"/>
      <c r="N299" s="260"/>
      <c r="O299" s="260"/>
      <c r="P299" s="296"/>
    </row>
    <row r="300" spans="1:16">
      <c r="A300" s="4">
        <v>45095</v>
      </c>
      <c r="B300" s="140">
        <v>192</v>
      </c>
      <c r="C300" s="260"/>
      <c r="D300" s="260"/>
      <c r="E300" s="260"/>
      <c r="F300" s="260"/>
      <c r="G300" s="260"/>
      <c r="H300" s="260"/>
      <c r="I300" s="142">
        <v>0</v>
      </c>
      <c r="J300" s="260"/>
      <c r="K300" s="148">
        <v>0</v>
      </c>
      <c r="L300" s="88"/>
      <c r="M300" s="254"/>
      <c r="N300" s="260"/>
      <c r="O300" s="260"/>
      <c r="P300" s="296"/>
    </row>
    <row r="301" spans="1:16">
      <c r="A301" s="4">
        <v>45096</v>
      </c>
      <c r="B301" s="140">
        <v>173</v>
      </c>
      <c r="C301" s="260"/>
      <c r="D301" s="260"/>
      <c r="E301" s="260"/>
      <c r="F301" s="260"/>
      <c r="G301" s="260"/>
      <c r="H301" s="260"/>
      <c r="I301" s="142">
        <v>0</v>
      </c>
      <c r="J301" s="260"/>
      <c r="K301" s="148">
        <v>0</v>
      </c>
      <c r="L301" s="88"/>
      <c r="M301" s="254"/>
      <c r="N301" s="260"/>
      <c r="O301" s="260"/>
      <c r="P301" s="296"/>
    </row>
    <row r="302" spans="1:16">
      <c r="A302" s="4">
        <v>45097</v>
      </c>
      <c r="B302" s="140">
        <v>167</v>
      </c>
      <c r="C302" s="260"/>
      <c r="D302" s="260"/>
      <c r="E302" s="260"/>
      <c r="F302" s="260"/>
      <c r="G302" s="260"/>
      <c r="H302" s="260"/>
      <c r="I302" s="142">
        <v>0</v>
      </c>
      <c r="J302" s="260"/>
      <c r="K302" s="148">
        <v>0</v>
      </c>
      <c r="L302" s="88"/>
      <c r="M302" s="254"/>
      <c r="N302" s="260"/>
      <c r="O302" s="260"/>
      <c r="P302" s="296"/>
    </row>
    <row r="303" spans="1:16">
      <c r="A303" s="4">
        <v>45098</v>
      </c>
      <c r="B303" s="140">
        <v>237</v>
      </c>
      <c r="C303" s="260"/>
      <c r="D303" s="260"/>
      <c r="E303" s="260"/>
      <c r="F303" s="260"/>
      <c r="G303" s="260"/>
      <c r="H303" s="260"/>
      <c r="I303" s="142">
        <v>0</v>
      </c>
      <c r="J303" s="260"/>
      <c r="K303" s="148">
        <v>0</v>
      </c>
      <c r="L303" s="88"/>
      <c r="M303" s="254"/>
      <c r="N303" s="260"/>
      <c r="O303" s="260"/>
      <c r="P303" s="296"/>
    </row>
    <row r="304" spans="1:16">
      <c r="A304" s="4">
        <v>45099</v>
      </c>
      <c r="B304" s="140">
        <v>206</v>
      </c>
      <c r="C304" s="260"/>
      <c r="D304" s="260"/>
      <c r="E304" s="260"/>
      <c r="F304" s="260"/>
      <c r="G304" s="260"/>
      <c r="H304" s="260"/>
      <c r="I304" s="142">
        <v>0</v>
      </c>
      <c r="J304" s="260"/>
      <c r="K304" s="148">
        <v>1</v>
      </c>
      <c r="L304" s="88"/>
      <c r="M304" s="254"/>
      <c r="N304" s="260"/>
      <c r="O304" s="260"/>
      <c r="P304" s="296"/>
    </row>
    <row r="305" spans="1:16">
      <c r="A305" s="4">
        <v>45100</v>
      </c>
      <c r="B305" s="140">
        <v>191</v>
      </c>
      <c r="C305" s="260"/>
      <c r="D305" s="260"/>
      <c r="E305" s="260"/>
      <c r="F305" s="260"/>
      <c r="G305" s="260"/>
      <c r="H305" s="260"/>
      <c r="I305" s="142">
        <v>0</v>
      </c>
      <c r="J305" s="260"/>
      <c r="K305" s="148">
        <v>0</v>
      </c>
      <c r="L305" s="88"/>
      <c r="M305" s="254"/>
      <c r="N305" s="260"/>
      <c r="O305" s="260"/>
      <c r="P305" s="296"/>
    </row>
    <row r="306" spans="1:16">
      <c r="A306" s="4">
        <v>45101</v>
      </c>
      <c r="B306" s="140">
        <v>206</v>
      </c>
      <c r="C306" s="260"/>
      <c r="D306" s="260"/>
      <c r="E306" s="260"/>
      <c r="F306" s="260"/>
      <c r="G306" s="260"/>
      <c r="H306" s="260"/>
      <c r="I306" s="142">
        <v>0</v>
      </c>
      <c r="J306" s="260"/>
      <c r="K306" s="148">
        <v>0</v>
      </c>
      <c r="L306" s="88"/>
      <c r="M306" s="254"/>
      <c r="N306" s="260"/>
      <c r="O306" s="260"/>
      <c r="P306" s="296"/>
    </row>
    <row r="307" spans="1:16">
      <c r="A307" s="4">
        <v>45102</v>
      </c>
      <c r="B307" s="140">
        <v>207</v>
      </c>
      <c r="C307" s="260"/>
      <c r="D307" s="260"/>
      <c r="E307" s="260"/>
      <c r="F307" s="260"/>
      <c r="G307" s="260"/>
      <c r="H307" s="260"/>
      <c r="I307" s="142">
        <v>0</v>
      </c>
      <c r="J307" s="260"/>
      <c r="K307" s="148">
        <v>0</v>
      </c>
      <c r="L307" s="88"/>
      <c r="M307" s="254"/>
      <c r="N307" s="260"/>
      <c r="O307" s="260"/>
      <c r="P307" s="296"/>
    </row>
    <row r="308" spans="1:16">
      <c r="A308" s="4">
        <v>45103</v>
      </c>
      <c r="B308" s="140">
        <v>187</v>
      </c>
      <c r="C308" s="260"/>
      <c r="D308" s="260"/>
      <c r="E308" s="260"/>
      <c r="F308" s="260"/>
      <c r="G308" s="260"/>
      <c r="H308" s="260"/>
      <c r="I308" s="142">
        <v>0</v>
      </c>
      <c r="J308" s="260"/>
      <c r="K308" s="148">
        <v>0</v>
      </c>
      <c r="L308" s="88"/>
      <c r="M308" s="254"/>
      <c r="N308" s="260"/>
      <c r="O308" s="260"/>
      <c r="P308" s="296"/>
    </row>
    <row r="309" spans="1:16">
      <c r="A309" s="4">
        <v>45104</v>
      </c>
      <c r="B309" s="140">
        <v>197</v>
      </c>
      <c r="C309" s="260"/>
      <c r="D309" s="260"/>
      <c r="E309" s="260"/>
      <c r="F309" s="260"/>
      <c r="G309" s="260"/>
      <c r="H309" s="260"/>
      <c r="I309" s="142">
        <v>0</v>
      </c>
      <c r="J309" s="260"/>
      <c r="K309" s="148">
        <v>0</v>
      </c>
      <c r="L309" s="88"/>
      <c r="M309" s="254"/>
      <c r="N309" s="260"/>
      <c r="O309" s="260"/>
      <c r="P309" s="296"/>
    </row>
    <row r="310" spans="1:16">
      <c r="A310" s="4">
        <v>45105</v>
      </c>
      <c r="B310" s="140">
        <v>195</v>
      </c>
      <c r="C310" s="260"/>
      <c r="D310" s="260"/>
      <c r="E310" s="260"/>
      <c r="F310" s="260"/>
      <c r="G310" s="260"/>
      <c r="H310" s="260"/>
      <c r="I310" s="142">
        <v>0</v>
      </c>
      <c r="J310" s="260"/>
      <c r="K310" s="148">
        <v>0</v>
      </c>
      <c r="L310" s="88"/>
      <c r="M310" s="254"/>
      <c r="N310" s="260"/>
      <c r="O310" s="260"/>
      <c r="P310" s="296"/>
    </row>
    <row r="311" spans="1:16">
      <c r="A311" s="4">
        <v>45106</v>
      </c>
      <c r="B311" s="140">
        <v>202</v>
      </c>
      <c r="C311" s="260"/>
      <c r="D311" s="260"/>
      <c r="E311" s="260"/>
      <c r="F311" s="260"/>
      <c r="G311" s="260"/>
      <c r="H311" s="260"/>
      <c r="I311" s="142">
        <v>0</v>
      </c>
      <c r="J311" s="260"/>
      <c r="K311" s="148">
        <v>0</v>
      </c>
      <c r="L311" s="88"/>
      <c r="M311" s="254"/>
      <c r="N311" s="260"/>
      <c r="O311" s="260"/>
      <c r="P311" s="296"/>
    </row>
    <row r="312" spans="1:16">
      <c r="A312" s="4">
        <v>45107</v>
      </c>
      <c r="B312" s="140">
        <v>199</v>
      </c>
      <c r="C312" s="260"/>
      <c r="D312" s="260"/>
      <c r="E312" s="260"/>
      <c r="F312" s="260"/>
      <c r="G312" s="260"/>
      <c r="H312" s="260"/>
      <c r="I312" s="142">
        <v>0</v>
      </c>
      <c r="J312" s="260"/>
      <c r="K312" s="148">
        <v>0</v>
      </c>
      <c r="L312" s="88"/>
      <c r="M312" s="254"/>
      <c r="N312" s="260"/>
      <c r="O312" s="260"/>
      <c r="P312" s="296"/>
    </row>
    <row r="313" spans="1:16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>
      <c r="C315"/>
      <c r="D315"/>
      <c r="E315"/>
      <c r="F315"/>
      <c r="G315"/>
      <c r="H315"/>
      <c r="I315"/>
      <c r="J315"/>
      <c r="K315">
        <v>14</v>
      </c>
      <c r="L315"/>
      <c r="M315"/>
      <c r="N315"/>
      <c r="O315"/>
      <c r="P315"/>
    </row>
    <row r="316" spans="1:16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</sheetData>
  <protectedRanges>
    <protectedRange sqref="C10:H119 J10:J119" name="Range1_1_1"/>
    <protectedRange sqref="K10:K119" name="Range1_3_1"/>
    <protectedRange sqref="B10:B44 I10:I260" name="Range1_4_1_1_1"/>
    <protectedRange sqref="L10:M119 L120:L258 M172:M258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2:B42 B45:B119">
    <cfRule type="cellIs" dxfId="31" priority="25" stopIfTrue="1" operator="greaterThan">
      <formula>1296</formula>
    </cfRule>
  </conditionalFormatting>
  <conditionalFormatting sqref="B120:B213">
    <cfRule type="cellIs" dxfId="30" priority="24" stopIfTrue="1" operator="greaterThan">
      <formula>1296</formula>
    </cfRule>
  </conditionalFormatting>
  <conditionalFormatting sqref="B120:B213">
    <cfRule type="cellIs" dxfId="29" priority="23" stopIfTrue="1" operator="greaterThan">
      <formula>1296</formula>
    </cfRule>
  </conditionalFormatting>
  <conditionalFormatting sqref="B214:B226">
    <cfRule type="cellIs" dxfId="28" priority="22" stopIfTrue="1" operator="greaterThan">
      <formula>1296</formula>
    </cfRule>
  </conditionalFormatting>
  <conditionalFormatting sqref="B214:B226">
    <cfRule type="cellIs" dxfId="27" priority="21" stopIfTrue="1" operator="greaterThan">
      <formula>1296</formula>
    </cfRule>
  </conditionalFormatting>
  <conditionalFormatting sqref="B227:B230 B243:B246">
    <cfRule type="cellIs" dxfId="26" priority="20" stopIfTrue="1" operator="greaterThan">
      <formula>1296</formula>
    </cfRule>
  </conditionalFormatting>
  <conditionalFormatting sqref="B227:B230 B243:B246">
    <cfRule type="cellIs" dxfId="25" priority="19" stopIfTrue="1" operator="greaterThan">
      <formula>1296</formula>
    </cfRule>
  </conditionalFormatting>
  <conditionalFormatting sqref="B231:B242 B247:B258">
    <cfRule type="cellIs" dxfId="24" priority="18" stopIfTrue="1" operator="greaterThan">
      <formula>1296</formula>
    </cfRule>
  </conditionalFormatting>
  <conditionalFormatting sqref="B231:B242 B247:B258">
    <cfRule type="cellIs" dxfId="23" priority="17" stopIfTrue="1" operator="greaterThan">
      <formula>1296</formula>
    </cfRule>
  </conditionalFormatting>
  <conditionalFormatting sqref="B259:B260">
    <cfRule type="cellIs" dxfId="22" priority="16" stopIfTrue="1" operator="greaterThan">
      <formula>1296</formula>
    </cfRule>
  </conditionalFormatting>
  <conditionalFormatting sqref="B259:B260">
    <cfRule type="cellIs" dxfId="21" priority="15" stopIfTrue="1" operator="greaterThan">
      <formula>1296</formula>
    </cfRule>
  </conditionalFormatting>
  <conditionalFormatting sqref="B272:B275">
    <cfRule type="cellIs" dxfId="20" priority="14" stopIfTrue="1" operator="greaterThan">
      <formula>1296</formula>
    </cfRule>
  </conditionalFormatting>
  <conditionalFormatting sqref="B272:B275">
    <cfRule type="cellIs" dxfId="19" priority="13" stopIfTrue="1" operator="greaterThan">
      <formula>1296</formula>
    </cfRule>
  </conditionalFormatting>
  <conditionalFormatting sqref="B261:B271 B276:B282 B287">
    <cfRule type="cellIs" dxfId="18" priority="12" stopIfTrue="1" operator="greaterThan">
      <formula>1296</formula>
    </cfRule>
  </conditionalFormatting>
  <conditionalFormatting sqref="B261:B271 B276:B282 B287">
    <cfRule type="cellIs" dxfId="17" priority="11" stopIfTrue="1" operator="greaterThan">
      <formula>1296</formula>
    </cfRule>
  </conditionalFormatting>
  <conditionalFormatting sqref="B288:B289">
    <cfRule type="cellIs" dxfId="16" priority="10" stopIfTrue="1" operator="greaterThan">
      <formula>1296</formula>
    </cfRule>
  </conditionalFormatting>
  <conditionalFormatting sqref="B288:B289">
    <cfRule type="cellIs" dxfId="15" priority="9" stopIfTrue="1" operator="greaterThan">
      <formula>1296</formula>
    </cfRule>
  </conditionalFormatting>
  <conditionalFormatting sqref="B301:B304">
    <cfRule type="cellIs" dxfId="14" priority="8" stopIfTrue="1" operator="greaterThan">
      <formula>1296</formula>
    </cfRule>
  </conditionalFormatting>
  <conditionalFormatting sqref="B301:B304">
    <cfRule type="cellIs" dxfId="13" priority="7" stopIfTrue="1" operator="greaterThan">
      <formula>1296</formula>
    </cfRule>
  </conditionalFormatting>
  <conditionalFormatting sqref="B290:B300 B305:B312">
    <cfRule type="cellIs" dxfId="12" priority="6" stopIfTrue="1" operator="greaterThan">
      <formula>1296</formula>
    </cfRule>
  </conditionalFormatting>
  <conditionalFormatting sqref="B290:B300 B305:B312">
    <cfRule type="cellIs" dxfId="11" priority="5" stopIfTrue="1" operator="greaterThan">
      <formula>1296</formula>
    </cfRule>
  </conditionalFormatting>
  <conditionalFormatting sqref="B283:B286">
    <cfRule type="cellIs" dxfId="10" priority="2" stopIfTrue="1" operator="greaterThan">
      <formula>1296</formula>
    </cfRule>
  </conditionalFormatting>
  <conditionalFormatting sqref="B283:B286">
    <cfRule type="cellIs" dxfId="9" priority="1" stopIfTrue="1" operator="greaterThan">
      <formula>1296</formula>
    </cfRule>
  </conditionalFormatting>
  <hyperlinks>
    <hyperlink ref="A3" r:id="rId1" xr:uid="{978E5D4E-471C-4293-B892-4ED796FD621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366A-1221-43BF-8D4A-7603335998E3}">
  <dimension ref="A1:P375"/>
  <sheetViews>
    <sheetView zoomScaleNormal="100" workbookViewId="0">
      <pane ySplit="9" topLeftCell="A319" activePane="bottomLeft" state="frozen"/>
      <selection pane="bottomLeft" activeCell="N360" sqref="N360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2" t="s">
        <v>101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305" t="s">
        <v>2</v>
      </c>
      <c r="E6" s="305" t="s">
        <v>15</v>
      </c>
      <c r="F6" s="305" t="s">
        <v>20</v>
      </c>
      <c r="G6" s="305" t="s">
        <v>30</v>
      </c>
      <c r="H6" s="207" t="s">
        <v>31</v>
      </c>
      <c r="I6" s="329"/>
      <c r="J6" s="211" t="s">
        <v>2</v>
      </c>
      <c r="K6" s="304" t="s">
        <v>12</v>
      </c>
      <c r="L6" s="381"/>
      <c r="M6" s="366"/>
      <c r="N6" s="355"/>
      <c r="O6" s="361"/>
      <c r="P6" s="352"/>
    </row>
    <row r="7" spans="1:16">
      <c r="A7" s="377"/>
      <c r="B7" s="306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08">
        <v>45108</v>
      </c>
      <c r="B10" s="148">
        <v>157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0</v>
      </c>
      <c r="L10" s="309"/>
      <c r="M10" s="309"/>
    </row>
    <row r="11" spans="1:16">
      <c r="A11" s="308">
        <v>45109</v>
      </c>
      <c r="B11" s="148">
        <v>173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0</v>
      </c>
      <c r="L11" s="309"/>
      <c r="M11" s="309"/>
    </row>
    <row r="12" spans="1:16">
      <c r="A12" s="308">
        <v>45110</v>
      </c>
      <c r="B12" s="148">
        <v>270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14</v>
      </c>
      <c r="L12" s="309"/>
      <c r="M12" s="309"/>
    </row>
    <row r="13" spans="1:16">
      <c r="A13" s="308">
        <v>45111</v>
      </c>
      <c r="B13" s="153">
        <v>270</v>
      </c>
      <c r="C13" s="153">
        <v>16</v>
      </c>
      <c r="D13" s="153">
        <v>440</v>
      </c>
      <c r="E13" s="153">
        <v>1</v>
      </c>
      <c r="F13" s="153">
        <v>28</v>
      </c>
      <c r="G13" s="153">
        <v>14</v>
      </c>
      <c r="H13" s="153">
        <v>14</v>
      </c>
      <c r="I13" s="318">
        <v>0</v>
      </c>
      <c r="J13" s="153"/>
      <c r="K13" s="153">
        <v>0</v>
      </c>
      <c r="L13" s="317">
        <v>0.33333333333333331</v>
      </c>
      <c r="M13" s="153" t="s">
        <v>98</v>
      </c>
      <c r="N13" s="256">
        <v>45121</v>
      </c>
      <c r="O13" s="256">
        <v>45132</v>
      </c>
      <c r="P13" s="309"/>
    </row>
    <row r="14" spans="1:16">
      <c r="A14" s="308">
        <v>45112</v>
      </c>
      <c r="B14" s="241">
        <v>222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0</v>
      </c>
      <c r="L14" s="310"/>
      <c r="M14" s="310"/>
    </row>
    <row r="15" spans="1:16">
      <c r="A15" s="308">
        <v>45113</v>
      </c>
      <c r="B15" s="314">
        <v>196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0</v>
      </c>
      <c r="L15" s="309"/>
      <c r="M15" s="309"/>
      <c r="N15" s="315"/>
      <c r="O15" s="315"/>
      <c r="P15" s="315"/>
    </row>
    <row r="16" spans="1:16">
      <c r="A16" s="308">
        <v>45114</v>
      </c>
      <c r="B16" s="74">
        <v>195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3">
      <c r="A17" s="308">
        <v>45115</v>
      </c>
      <c r="B17" s="148">
        <v>191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0</v>
      </c>
      <c r="L17" s="309"/>
      <c r="M17" s="309"/>
    </row>
    <row r="18" spans="1:13">
      <c r="A18" s="308">
        <v>45116</v>
      </c>
      <c r="B18" s="148">
        <v>204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3">
      <c r="A19" s="308">
        <v>45117</v>
      </c>
      <c r="B19" s="148">
        <v>200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3">
      <c r="A20" s="308">
        <v>45118</v>
      </c>
      <c r="B20" s="148">
        <v>169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3">
      <c r="A21" s="308">
        <v>45119</v>
      </c>
      <c r="B21" s="148">
        <v>159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3">
      <c r="A22" s="308">
        <v>45120</v>
      </c>
      <c r="B22" s="148">
        <v>167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3">
      <c r="A23" s="308">
        <v>45121</v>
      </c>
      <c r="B23" s="148">
        <v>167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3">
      <c r="A24" s="308">
        <v>45122</v>
      </c>
      <c r="B24" s="148">
        <v>166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3">
      <c r="A25" s="308">
        <v>45123</v>
      </c>
      <c r="B25" s="148">
        <v>183</v>
      </c>
      <c r="C25" s="71"/>
      <c r="D25" s="71"/>
      <c r="E25" s="71"/>
      <c r="F25" s="71"/>
      <c r="G25" s="71"/>
      <c r="H25" s="71"/>
      <c r="I25" s="318">
        <v>0</v>
      </c>
      <c r="J25" s="71"/>
      <c r="K25" s="153">
        <v>0</v>
      </c>
      <c r="L25" s="309"/>
      <c r="M25" s="309"/>
    </row>
    <row r="26" spans="1:13">
      <c r="A26" s="308">
        <v>45124</v>
      </c>
      <c r="B26" s="148">
        <v>170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3</v>
      </c>
      <c r="L26" s="309"/>
      <c r="M26" s="309"/>
    </row>
    <row r="27" spans="1:13">
      <c r="A27" s="308">
        <v>45125</v>
      </c>
      <c r="B27" s="148">
        <v>258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3">
      <c r="A28" s="308">
        <v>45126</v>
      </c>
      <c r="B28" s="148">
        <v>208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3">
      <c r="A29" s="308">
        <v>45127</v>
      </c>
      <c r="B29" s="148">
        <v>202</v>
      </c>
      <c r="C29" s="71"/>
      <c r="D29" s="71"/>
      <c r="E29" s="71"/>
      <c r="F29" s="71"/>
      <c r="G29" s="71"/>
      <c r="H29" s="71"/>
      <c r="I29" s="318">
        <v>426</v>
      </c>
      <c r="J29" s="71"/>
      <c r="K29" s="153">
        <v>0</v>
      </c>
      <c r="L29" s="309"/>
      <c r="M29" s="309"/>
    </row>
    <row r="30" spans="1:13">
      <c r="A30" s="308">
        <v>45128</v>
      </c>
      <c r="B30" s="148">
        <v>168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3">
      <c r="A31" s="308">
        <v>45129</v>
      </c>
      <c r="B31" s="148">
        <v>169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3">
      <c r="A32" s="308">
        <v>45130</v>
      </c>
      <c r="B32" s="148">
        <v>162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6">
      <c r="A33" s="308">
        <v>45131</v>
      </c>
      <c r="B33" s="148">
        <v>263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6">
      <c r="A34" s="308">
        <v>45132</v>
      </c>
      <c r="B34" s="148">
        <v>213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6">
      <c r="A35" s="308">
        <v>45133</v>
      </c>
      <c r="B35" s="148">
        <v>204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6">
      <c r="A36" s="308">
        <v>45134</v>
      </c>
      <c r="B36" s="148">
        <v>177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0</v>
      </c>
      <c r="L36" s="309"/>
      <c r="M36" s="309"/>
    </row>
    <row r="37" spans="1:16">
      <c r="A37" s="308">
        <v>45135</v>
      </c>
      <c r="B37" s="148">
        <v>267</v>
      </c>
      <c r="C37" s="71"/>
      <c r="D37" s="71"/>
      <c r="E37" s="71"/>
      <c r="F37" s="71"/>
      <c r="G37" s="71"/>
      <c r="H37" s="71"/>
      <c r="I37" s="318">
        <v>0</v>
      </c>
      <c r="J37" s="71"/>
      <c r="K37" s="153">
        <v>0</v>
      </c>
      <c r="L37" s="309"/>
      <c r="M37" s="309"/>
    </row>
    <row r="38" spans="1:16">
      <c r="A38" s="308">
        <v>45136</v>
      </c>
      <c r="B38" s="148">
        <v>183</v>
      </c>
      <c r="C38" s="71"/>
      <c r="D38" s="71"/>
      <c r="E38" s="71"/>
      <c r="F38" s="71"/>
      <c r="G38" s="71"/>
      <c r="H38" s="71"/>
      <c r="I38" s="318">
        <v>0</v>
      </c>
      <c r="J38" s="71"/>
      <c r="K38" s="153">
        <v>0</v>
      </c>
      <c r="L38" s="309"/>
      <c r="M38" s="309"/>
    </row>
    <row r="39" spans="1:16">
      <c r="A39" s="308">
        <v>45137</v>
      </c>
      <c r="B39" s="148">
        <v>172</v>
      </c>
      <c r="C39" s="71"/>
      <c r="D39" s="71"/>
      <c r="E39" s="71"/>
      <c r="F39" s="71"/>
      <c r="G39" s="71"/>
      <c r="H39" s="71"/>
      <c r="I39" s="318">
        <v>0</v>
      </c>
      <c r="J39" s="71"/>
      <c r="K39" s="153">
        <v>0</v>
      </c>
      <c r="L39" s="309"/>
      <c r="M39" s="309"/>
    </row>
    <row r="40" spans="1:16">
      <c r="A40" s="308">
        <v>45138</v>
      </c>
      <c r="B40" s="148">
        <v>159</v>
      </c>
      <c r="C40" s="71"/>
      <c r="D40" s="71"/>
      <c r="E40" s="71"/>
      <c r="F40" s="71"/>
      <c r="G40" s="71"/>
      <c r="H40" s="71"/>
      <c r="I40" s="318">
        <v>0</v>
      </c>
      <c r="J40" s="71"/>
      <c r="K40" s="312">
        <v>0</v>
      </c>
      <c r="L40" s="310"/>
      <c r="M40" s="310"/>
    </row>
    <row r="41" spans="1:16">
      <c r="A41" s="308">
        <v>45139</v>
      </c>
      <c r="B41" s="153">
        <v>158</v>
      </c>
      <c r="C41" s="153">
        <v>17</v>
      </c>
      <c r="D41" s="153">
        <v>200</v>
      </c>
      <c r="E41" s="153">
        <v>1</v>
      </c>
      <c r="F41" s="153">
        <v>32</v>
      </c>
      <c r="G41" s="153">
        <v>17</v>
      </c>
      <c r="H41" s="153">
        <v>3.1</v>
      </c>
      <c r="I41" s="318">
        <v>0</v>
      </c>
      <c r="J41" s="153"/>
      <c r="K41" s="153">
        <v>0</v>
      </c>
      <c r="L41" s="153" t="s">
        <v>47</v>
      </c>
      <c r="M41" s="153" t="s">
        <v>98</v>
      </c>
      <c r="N41" s="256">
        <v>45149</v>
      </c>
      <c r="O41" s="256">
        <v>45205</v>
      </c>
      <c r="P41" s="153"/>
    </row>
    <row r="42" spans="1:16">
      <c r="A42" s="308">
        <v>45140</v>
      </c>
      <c r="B42" s="148">
        <v>264</v>
      </c>
      <c r="C42" s="71"/>
      <c r="D42" s="71"/>
      <c r="E42" s="71"/>
      <c r="F42" s="71"/>
      <c r="G42" s="71"/>
      <c r="H42" s="71"/>
      <c r="I42" s="318">
        <v>0</v>
      </c>
      <c r="J42" s="71"/>
      <c r="K42" s="313">
        <v>0</v>
      </c>
      <c r="L42" s="311"/>
      <c r="M42" s="311"/>
    </row>
    <row r="43" spans="1:16">
      <c r="A43" s="308">
        <v>45141</v>
      </c>
      <c r="B43" s="148">
        <v>208</v>
      </c>
      <c r="C43" s="71"/>
      <c r="D43" s="71"/>
      <c r="E43" s="71"/>
      <c r="F43" s="71"/>
      <c r="G43" s="71"/>
      <c r="H43" s="71"/>
      <c r="I43" s="318">
        <v>0</v>
      </c>
      <c r="J43" s="71"/>
      <c r="K43" s="153">
        <v>0</v>
      </c>
      <c r="L43" s="309"/>
      <c r="M43" s="309"/>
    </row>
    <row r="44" spans="1:16">
      <c r="A44" s="308">
        <v>45142</v>
      </c>
      <c r="B44" s="148">
        <v>192</v>
      </c>
      <c r="C44" s="71"/>
      <c r="D44" s="71"/>
      <c r="E44" s="71"/>
      <c r="F44" s="71"/>
      <c r="G44" s="71"/>
      <c r="H44" s="71"/>
      <c r="I44" s="318">
        <v>0</v>
      </c>
      <c r="J44" s="71"/>
      <c r="K44" s="153">
        <v>0</v>
      </c>
      <c r="L44" s="309"/>
      <c r="M44" s="309"/>
    </row>
    <row r="45" spans="1:16">
      <c r="A45" s="308">
        <v>45143</v>
      </c>
      <c r="B45" s="148">
        <v>186</v>
      </c>
      <c r="C45" s="71"/>
      <c r="D45" s="71"/>
      <c r="E45" s="71"/>
      <c r="F45" s="71"/>
      <c r="G45" s="71"/>
      <c r="H45" s="71"/>
      <c r="I45" s="318">
        <v>0</v>
      </c>
      <c r="J45" s="71"/>
      <c r="K45" s="153">
        <v>0</v>
      </c>
      <c r="L45" s="309"/>
      <c r="M45" s="309"/>
    </row>
    <row r="46" spans="1:16">
      <c r="A46" s="308">
        <v>45144</v>
      </c>
      <c r="B46" s="148">
        <v>198</v>
      </c>
      <c r="C46" s="71"/>
      <c r="D46" s="71"/>
      <c r="E46" s="71"/>
      <c r="F46" s="71"/>
      <c r="G46" s="71"/>
      <c r="H46" s="71"/>
      <c r="I46" s="318">
        <v>0</v>
      </c>
      <c r="J46" s="71"/>
      <c r="K46" s="153">
        <v>2</v>
      </c>
      <c r="L46" s="309"/>
      <c r="M46" s="309"/>
    </row>
    <row r="47" spans="1:16">
      <c r="A47" s="308">
        <v>45145</v>
      </c>
      <c r="B47" s="148">
        <v>189</v>
      </c>
      <c r="C47" s="71"/>
      <c r="D47" s="71"/>
      <c r="E47" s="71"/>
      <c r="F47" s="71"/>
      <c r="G47" s="71"/>
      <c r="H47" s="71"/>
      <c r="I47" s="318">
        <v>0</v>
      </c>
      <c r="J47" s="71"/>
      <c r="K47" s="153">
        <v>4</v>
      </c>
      <c r="L47" s="309"/>
      <c r="M47" s="309"/>
    </row>
    <row r="48" spans="1:16">
      <c r="A48" s="308">
        <v>45146</v>
      </c>
      <c r="B48" s="148">
        <v>193</v>
      </c>
      <c r="C48" s="71"/>
      <c r="D48" s="71"/>
      <c r="E48" s="71"/>
      <c r="F48" s="71"/>
      <c r="G48" s="71"/>
      <c r="H48" s="71"/>
      <c r="I48" s="318">
        <v>0</v>
      </c>
      <c r="J48" s="71"/>
      <c r="K48" s="153">
        <v>0</v>
      </c>
      <c r="L48" s="309"/>
      <c r="M48" s="309"/>
    </row>
    <row r="49" spans="1:13">
      <c r="A49" s="308">
        <v>45147</v>
      </c>
      <c r="B49" s="148">
        <v>211</v>
      </c>
      <c r="C49" s="71"/>
      <c r="D49" s="71"/>
      <c r="E49" s="71"/>
      <c r="F49" s="71"/>
      <c r="G49" s="71"/>
      <c r="H49" s="71"/>
      <c r="I49" s="318">
        <v>0</v>
      </c>
      <c r="J49" s="71"/>
      <c r="K49" s="153">
        <v>0</v>
      </c>
      <c r="L49" s="309"/>
      <c r="M49" s="309"/>
    </row>
    <row r="50" spans="1:13">
      <c r="A50" s="308">
        <v>45148</v>
      </c>
      <c r="B50" s="148">
        <v>194</v>
      </c>
      <c r="C50" s="71"/>
      <c r="D50" s="71"/>
      <c r="E50" s="71"/>
      <c r="F50" s="71"/>
      <c r="G50" s="71"/>
      <c r="H50" s="71"/>
      <c r="I50" s="318">
        <v>0</v>
      </c>
      <c r="J50" s="71"/>
      <c r="K50" s="153">
        <v>0</v>
      </c>
      <c r="L50" s="309"/>
      <c r="M50" s="309"/>
    </row>
    <row r="51" spans="1:13">
      <c r="A51" s="308">
        <v>45149</v>
      </c>
      <c r="B51" s="148">
        <v>194</v>
      </c>
      <c r="C51" s="71"/>
      <c r="D51" s="71"/>
      <c r="E51" s="71"/>
      <c r="F51" s="71"/>
      <c r="G51" s="71"/>
      <c r="H51" s="71"/>
      <c r="I51" s="318">
        <v>0</v>
      </c>
      <c r="J51" s="71"/>
      <c r="K51" s="153">
        <v>0</v>
      </c>
      <c r="L51" s="309"/>
      <c r="M51" s="309"/>
    </row>
    <row r="52" spans="1:13">
      <c r="A52" s="308">
        <v>45150</v>
      </c>
      <c r="B52" s="148">
        <v>189</v>
      </c>
      <c r="C52" s="71"/>
      <c r="D52" s="71"/>
      <c r="E52" s="71"/>
      <c r="F52" s="71"/>
      <c r="G52" s="71"/>
      <c r="H52" s="71"/>
      <c r="I52" s="318">
        <v>0</v>
      </c>
      <c r="J52" s="71"/>
      <c r="K52" s="153">
        <v>0</v>
      </c>
      <c r="L52" s="309"/>
      <c r="M52" s="309"/>
    </row>
    <row r="53" spans="1:13">
      <c r="A53" s="308">
        <v>45151</v>
      </c>
      <c r="B53" s="148">
        <v>195</v>
      </c>
      <c r="C53" s="71"/>
      <c r="D53" s="71"/>
      <c r="E53" s="71"/>
      <c r="F53" s="71"/>
      <c r="G53" s="71"/>
      <c r="H53" s="71"/>
      <c r="I53" s="318">
        <v>0</v>
      </c>
      <c r="J53" s="71"/>
      <c r="K53" s="153">
        <v>0</v>
      </c>
      <c r="L53" s="309"/>
      <c r="M53" s="309"/>
    </row>
    <row r="54" spans="1:13">
      <c r="A54" s="308">
        <v>45152</v>
      </c>
      <c r="B54" s="148">
        <v>174</v>
      </c>
      <c r="C54" s="71"/>
      <c r="D54" s="71"/>
      <c r="E54" s="71"/>
      <c r="F54" s="71"/>
      <c r="G54" s="71"/>
      <c r="H54" s="71"/>
      <c r="I54" s="318">
        <v>316</v>
      </c>
      <c r="J54" s="71"/>
      <c r="K54" s="153">
        <v>0</v>
      </c>
      <c r="L54" s="309"/>
      <c r="M54" s="309"/>
    </row>
    <row r="55" spans="1:13">
      <c r="A55" s="308">
        <v>45153</v>
      </c>
      <c r="B55" s="148">
        <v>197</v>
      </c>
      <c r="C55" s="71"/>
      <c r="D55" s="71"/>
      <c r="E55" s="71"/>
      <c r="F55" s="71"/>
      <c r="G55" s="71"/>
      <c r="H55" s="71"/>
      <c r="I55" s="318">
        <v>0</v>
      </c>
      <c r="J55" s="71"/>
      <c r="K55" s="153">
        <v>1</v>
      </c>
      <c r="L55" s="309"/>
      <c r="M55" s="309"/>
    </row>
    <row r="56" spans="1:13">
      <c r="A56" s="308">
        <v>45154</v>
      </c>
      <c r="B56" s="148">
        <v>203</v>
      </c>
      <c r="C56" s="71"/>
      <c r="D56" s="71"/>
      <c r="E56" s="71"/>
      <c r="F56" s="71"/>
      <c r="G56" s="71"/>
      <c r="H56" s="71"/>
      <c r="I56" s="318">
        <v>0</v>
      </c>
      <c r="J56" s="71"/>
      <c r="K56" s="153">
        <v>0</v>
      </c>
      <c r="L56" s="309"/>
      <c r="M56" s="309"/>
    </row>
    <row r="57" spans="1:13">
      <c r="A57" s="308">
        <v>45155</v>
      </c>
      <c r="B57" s="148">
        <v>199</v>
      </c>
      <c r="C57" s="71"/>
      <c r="D57" s="71"/>
      <c r="E57" s="71"/>
      <c r="F57" s="71"/>
      <c r="G57" s="71"/>
      <c r="H57" s="71"/>
      <c r="I57" s="318">
        <v>0</v>
      </c>
      <c r="J57" s="71"/>
      <c r="K57" s="153">
        <v>6</v>
      </c>
      <c r="L57" s="309"/>
      <c r="M57" s="309"/>
    </row>
    <row r="58" spans="1:13">
      <c r="A58" s="308">
        <v>45156</v>
      </c>
      <c r="B58" s="148">
        <v>188</v>
      </c>
      <c r="C58" s="71"/>
      <c r="D58" s="71"/>
      <c r="E58" s="71"/>
      <c r="F58" s="71"/>
      <c r="G58" s="71"/>
      <c r="H58" s="71"/>
      <c r="I58" s="318">
        <v>0</v>
      </c>
      <c r="J58" s="71"/>
      <c r="K58" s="153">
        <v>0</v>
      </c>
      <c r="L58" s="309"/>
      <c r="M58" s="309"/>
    </row>
    <row r="59" spans="1:13">
      <c r="A59" s="308">
        <v>45157</v>
      </c>
      <c r="B59" s="148">
        <v>198</v>
      </c>
      <c r="C59" s="71"/>
      <c r="D59" s="71"/>
      <c r="E59" s="71"/>
      <c r="F59" s="71"/>
      <c r="G59" s="71"/>
      <c r="H59" s="71"/>
      <c r="I59" s="318">
        <v>0</v>
      </c>
      <c r="J59" s="71"/>
      <c r="K59" s="153">
        <v>0</v>
      </c>
      <c r="L59" s="309"/>
      <c r="M59" s="309"/>
    </row>
    <row r="60" spans="1:13">
      <c r="A60" s="308">
        <v>45158</v>
      </c>
      <c r="B60" s="148">
        <v>191</v>
      </c>
      <c r="C60" s="71"/>
      <c r="D60" s="71"/>
      <c r="E60" s="71"/>
      <c r="F60" s="71"/>
      <c r="G60" s="71"/>
      <c r="H60" s="71"/>
      <c r="I60" s="318">
        <v>0</v>
      </c>
      <c r="J60" s="71"/>
      <c r="K60" s="153">
        <v>0</v>
      </c>
      <c r="L60" s="309"/>
      <c r="M60" s="309"/>
    </row>
    <row r="61" spans="1:13">
      <c r="A61" s="308">
        <v>45159</v>
      </c>
      <c r="B61" s="148">
        <v>196</v>
      </c>
      <c r="C61" s="71"/>
      <c r="D61" s="71"/>
      <c r="E61" s="71"/>
      <c r="F61" s="71"/>
      <c r="G61" s="71"/>
      <c r="H61" s="71"/>
      <c r="I61" s="318">
        <v>0</v>
      </c>
      <c r="J61" s="71"/>
      <c r="K61" s="153">
        <v>0</v>
      </c>
      <c r="L61" s="309"/>
      <c r="M61" s="309"/>
    </row>
    <row r="62" spans="1:13">
      <c r="A62" s="308">
        <v>45160</v>
      </c>
      <c r="B62" s="148">
        <v>189</v>
      </c>
      <c r="C62" s="71"/>
      <c r="D62" s="71"/>
      <c r="E62" s="71"/>
      <c r="F62" s="71"/>
      <c r="G62" s="71"/>
      <c r="H62" s="71"/>
      <c r="I62" s="318">
        <v>470</v>
      </c>
      <c r="J62" s="71"/>
      <c r="K62" s="153">
        <v>0</v>
      </c>
      <c r="L62" s="309"/>
      <c r="M62" s="309"/>
    </row>
    <row r="63" spans="1:13">
      <c r="A63" s="308">
        <v>45161</v>
      </c>
      <c r="B63" s="148">
        <v>178</v>
      </c>
      <c r="C63" s="71"/>
      <c r="D63" s="71"/>
      <c r="E63" s="71"/>
      <c r="F63" s="71"/>
      <c r="G63" s="71"/>
      <c r="H63" s="71"/>
      <c r="I63" s="318">
        <v>0</v>
      </c>
      <c r="J63" s="71"/>
      <c r="K63" s="153">
        <v>0</v>
      </c>
      <c r="L63" s="309"/>
      <c r="M63" s="309"/>
    </row>
    <row r="64" spans="1:13">
      <c r="A64" s="308">
        <v>45162</v>
      </c>
      <c r="B64" s="148">
        <v>178</v>
      </c>
      <c r="C64" s="71"/>
      <c r="D64" s="71"/>
      <c r="E64" s="71"/>
      <c r="F64" s="71"/>
      <c r="G64" s="71"/>
      <c r="H64" s="71"/>
      <c r="I64" s="318">
        <v>0</v>
      </c>
      <c r="J64" s="71"/>
      <c r="K64" s="153">
        <v>0</v>
      </c>
      <c r="L64" s="309"/>
      <c r="M64" s="309"/>
    </row>
    <row r="65" spans="1:16">
      <c r="A65" s="308">
        <v>45163</v>
      </c>
      <c r="B65" s="148">
        <v>202</v>
      </c>
      <c r="C65" s="71"/>
      <c r="D65" s="71"/>
      <c r="E65" s="71"/>
      <c r="F65" s="71"/>
      <c r="G65" s="71"/>
      <c r="H65" s="71"/>
      <c r="I65" s="318">
        <v>0</v>
      </c>
      <c r="J65" s="71"/>
      <c r="K65" s="153">
        <v>0</v>
      </c>
      <c r="L65" s="309"/>
      <c r="M65" s="309"/>
    </row>
    <row r="66" spans="1:16">
      <c r="A66" s="308">
        <v>45164</v>
      </c>
      <c r="B66" s="148">
        <v>187</v>
      </c>
      <c r="C66" s="71"/>
      <c r="D66" s="71"/>
      <c r="E66" s="71"/>
      <c r="F66" s="71"/>
      <c r="G66" s="71"/>
      <c r="H66" s="71"/>
      <c r="I66" s="318">
        <v>0</v>
      </c>
      <c r="J66" s="71"/>
      <c r="K66" s="153">
        <v>0</v>
      </c>
      <c r="L66" s="309"/>
      <c r="M66" s="309"/>
    </row>
    <row r="67" spans="1:16">
      <c r="A67" s="308">
        <v>45165</v>
      </c>
      <c r="B67" s="148">
        <v>185</v>
      </c>
      <c r="C67" s="71"/>
      <c r="D67" s="71"/>
      <c r="E67" s="71"/>
      <c r="F67" s="71"/>
      <c r="G67" s="71"/>
      <c r="H67" s="71"/>
      <c r="I67" s="318">
        <v>0</v>
      </c>
      <c r="J67" s="71"/>
      <c r="K67" s="153">
        <v>0</v>
      </c>
      <c r="L67" s="309"/>
      <c r="M67" s="309"/>
    </row>
    <row r="68" spans="1:16">
      <c r="A68" s="308">
        <v>45166</v>
      </c>
      <c r="B68" s="148">
        <v>190</v>
      </c>
      <c r="C68" s="71"/>
      <c r="D68" s="71"/>
      <c r="E68" s="71"/>
      <c r="F68" s="71"/>
      <c r="G68" s="71"/>
      <c r="H68" s="71"/>
      <c r="I68" s="318">
        <v>0</v>
      </c>
      <c r="J68" s="71"/>
      <c r="K68" s="153">
        <v>0</v>
      </c>
      <c r="L68" s="309"/>
      <c r="M68" s="309"/>
    </row>
    <row r="69" spans="1:16">
      <c r="A69" s="308">
        <v>45167</v>
      </c>
      <c r="B69" s="148">
        <v>189</v>
      </c>
      <c r="C69" s="153">
        <v>12</v>
      </c>
      <c r="D69" s="153">
        <v>83</v>
      </c>
      <c r="E69" s="153">
        <v>1</v>
      </c>
      <c r="F69" s="153">
        <v>56</v>
      </c>
      <c r="G69" s="153">
        <v>13</v>
      </c>
      <c r="H69" s="153">
        <v>1.5</v>
      </c>
      <c r="I69" s="318">
        <v>0</v>
      </c>
      <c r="J69" s="153"/>
      <c r="K69" s="153">
        <v>0</v>
      </c>
      <c r="L69" s="153" t="s">
        <v>105</v>
      </c>
      <c r="M69" s="153" t="s">
        <v>98</v>
      </c>
      <c r="N69" s="256">
        <v>45181</v>
      </c>
      <c r="O69" s="256">
        <v>45205</v>
      </c>
      <c r="P69" s="153"/>
    </row>
    <row r="70" spans="1:16">
      <c r="A70" s="308">
        <v>45168</v>
      </c>
      <c r="B70" s="148">
        <v>200</v>
      </c>
      <c r="C70" s="71"/>
      <c r="D70" s="71"/>
      <c r="E70" s="71"/>
      <c r="F70" s="71"/>
      <c r="G70" s="71"/>
      <c r="H70" s="71"/>
      <c r="I70" s="318">
        <v>420</v>
      </c>
      <c r="J70" s="71"/>
      <c r="K70" s="153">
        <v>0</v>
      </c>
      <c r="L70" s="309"/>
      <c r="M70" s="309"/>
    </row>
    <row r="71" spans="1:16">
      <c r="A71" s="308">
        <v>45169</v>
      </c>
      <c r="B71" s="148">
        <v>164</v>
      </c>
      <c r="C71" s="71"/>
      <c r="D71" s="71"/>
      <c r="E71" s="71"/>
      <c r="F71" s="71"/>
      <c r="G71" s="71"/>
      <c r="H71" s="71"/>
      <c r="I71" s="318">
        <v>0</v>
      </c>
      <c r="J71" s="71"/>
      <c r="K71" s="153">
        <v>7</v>
      </c>
      <c r="L71" s="309"/>
      <c r="M71" s="309"/>
    </row>
    <row r="72" spans="1:16">
      <c r="A72" s="308">
        <v>45170</v>
      </c>
      <c r="B72" s="148">
        <v>187</v>
      </c>
      <c r="C72" s="71"/>
      <c r="D72" s="71"/>
      <c r="E72" s="71"/>
      <c r="F72" s="71"/>
      <c r="G72" s="71"/>
      <c r="H72" s="71"/>
      <c r="I72" s="318">
        <v>0</v>
      </c>
      <c r="J72" s="71"/>
      <c r="K72" s="153">
        <v>0</v>
      </c>
      <c r="L72" s="309"/>
      <c r="M72" s="309"/>
    </row>
    <row r="73" spans="1:16">
      <c r="A73" s="308">
        <v>45171</v>
      </c>
      <c r="B73" s="148">
        <v>175</v>
      </c>
      <c r="C73" s="71"/>
      <c r="D73" s="71"/>
      <c r="E73" s="71"/>
      <c r="F73" s="71"/>
      <c r="G73" s="71"/>
      <c r="H73" s="71"/>
      <c r="I73" s="318">
        <v>0</v>
      </c>
      <c r="J73" s="71"/>
      <c r="K73" s="153">
        <v>0</v>
      </c>
      <c r="L73" s="309"/>
      <c r="M73" s="309"/>
    </row>
    <row r="74" spans="1:16">
      <c r="A74" s="308">
        <v>45172</v>
      </c>
      <c r="B74" s="148">
        <v>204</v>
      </c>
      <c r="C74" s="71"/>
      <c r="D74" s="71"/>
      <c r="E74" s="71"/>
      <c r="F74" s="71"/>
      <c r="G74" s="71"/>
      <c r="H74" s="71"/>
      <c r="I74" s="318">
        <v>0</v>
      </c>
      <c r="J74" s="71"/>
      <c r="K74" s="153">
        <v>0</v>
      </c>
      <c r="L74" s="309"/>
      <c r="M74" s="309"/>
    </row>
    <row r="75" spans="1:16">
      <c r="A75" s="308">
        <v>45173</v>
      </c>
      <c r="B75" s="148">
        <v>175</v>
      </c>
      <c r="C75" s="71"/>
      <c r="D75" s="71"/>
      <c r="E75" s="71"/>
      <c r="F75" s="71"/>
      <c r="G75" s="71"/>
      <c r="H75" s="71"/>
      <c r="I75" s="318">
        <v>0</v>
      </c>
      <c r="J75" s="71"/>
      <c r="K75" s="153">
        <v>0</v>
      </c>
      <c r="L75" s="309"/>
      <c r="M75" s="309"/>
    </row>
    <row r="76" spans="1:16">
      <c r="A76" s="308">
        <v>45174</v>
      </c>
      <c r="B76" s="148">
        <v>184</v>
      </c>
      <c r="C76" s="71"/>
      <c r="D76" s="71"/>
      <c r="E76" s="71"/>
      <c r="F76" s="71"/>
      <c r="G76" s="71"/>
      <c r="H76" s="71"/>
      <c r="I76" s="318">
        <v>0</v>
      </c>
      <c r="J76" s="71"/>
      <c r="K76" s="153">
        <v>0</v>
      </c>
      <c r="L76" s="309"/>
      <c r="M76" s="309"/>
    </row>
    <row r="77" spans="1:16">
      <c r="A77" s="308">
        <v>45175</v>
      </c>
      <c r="B77" s="148">
        <v>205</v>
      </c>
      <c r="C77" s="71"/>
      <c r="D77" s="71"/>
      <c r="E77" s="71"/>
      <c r="F77" s="71"/>
      <c r="G77" s="71"/>
      <c r="H77" s="71"/>
      <c r="I77" s="318">
        <v>0</v>
      </c>
      <c r="J77" s="71"/>
      <c r="K77" s="153">
        <v>0</v>
      </c>
      <c r="L77" s="309"/>
      <c r="M77" s="309"/>
    </row>
    <row r="78" spans="1:16">
      <c r="A78" s="308">
        <v>45176</v>
      </c>
      <c r="B78" s="148">
        <v>166</v>
      </c>
      <c r="C78" s="71"/>
      <c r="D78" s="71"/>
      <c r="E78" s="71"/>
      <c r="F78" s="71"/>
      <c r="G78" s="71"/>
      <c r="H78" s="71"/>
      <c r="I78" s="318">
        <v>0</v>
      </c>
      <c r="J78" s="71"/>
      <c r="K78" s="153">
        <v>0</v>
      </c>
      <c r="L78" s="309"/>
      <c r="M78" s="309"/>
    </row>
    <row r="79" spans="1:16">
      <c r="A79" s="308">
        <v>45177</v>
      </c>
      <c r="B79" s="148">
        <v>150</v>
      </c>
      <c r="C79" s="71"/>
      <c r="D79" s="71"/>
      <c r="E79" s="71"/>
      <c r="F79" s="71"/>
      <c r="G79" s="71"/>
      <c r="H79" s="71"/>
      <c r="I79" s="318">
        <v>0</v>
      </c>
      <c r="J79" s="71"/>
      <c r="K79" s="153">
        <v>0</v>
      </c>
      <c r="L79" s="309"/>
      <c r="M79" s="309"/>
    </row>
    <row r="80" spans="1:16">
      <c r="A80" s="308">
        <v>45178</v>
      </c>
      <c r="B80" s="148">
        <v>150</v>
      </c>
      <c r="C80" s="71"/>
      <c r="D80" s="71"/>
      <c r="E80" s="71"/>
      <c r="F80" s="71"/>
      <c r="G80" s="71"/>
      <c r="H80" s="71"/>
      <c r="I80" s="318">
        <v>0</v>
      </c>
      <c r="J80" s="71"/>
      <c r="K80" s="153">
        <v>0</v>
      </c>
      <c r="L80" s="309"/>
      <c r="M80" s="309"/>
    </row>
    <row r="81" spans="1:16">
      <c r="A81" s="308">
        <v>45179</v>
      </c>
      <c r="B81" s="148">
        <v>246</v>
      </c>
      <c r="C81" s="71"/>
      <c r="D81" s="71"/>
      <c r="E81" s="71"/>
      <c r="F81" s="71"/>
      <c r="G81" s="71"/>
      <c r="H81" s="71"/>
      <c r="I81" s="318">
        <v>0</v>
      </c>
      <c r="J81" s="71"/>
      <c r="K81" s="153">
        <v>0</v>
      </c>
      <c r="L81" s="309"/>
      <c r="M81" s="309"/>
    </row>
    <row r="82" spans="1:16">
      <c r="A82" s="308">
        <v>45180</v>
      </c>
      <c r="B82" s="148">
        <v>151</v>
      </c>
      <c r="C82" s="71"/>
      <c r="D82" s="71"/>
      <c r="E82" s="71"/>
      <c r="F82" s="71"/>
      <c r="G82" s="71"/>
      <c r="H82" s="71"/>
      <c r="I82" s="318">
        <v>0</v>
      </c>
      <c r="J82" s="71"/>
      <c r="K82" s="153">
        <v>0</v>
      </c>
      <c r="L82" s="309"/>
      <c r="M82" s="309"/>
    </row>
    <row r="83" spans="1:16">
      <c r="A83" s="308">
        <v>45181</v>
      </c>
      <c r="B83" s="148">
        <v>184</v>
      </c>
      <c r="C83" s="71"/>
      <c r="D83" s="71"/>
      <c r="E83" s="71"/>
      <c r="F83" s="71"/>
      <c r="G83" s="71"/>
      <c r="H83" s="71"/>
      <c r="I83" s="318">
        <v>0</v>
      </c>
      <c r="J83" s="71"/>
      <c r="K83" s="153">
        <v>0</v>
      </c>
      <c r="L83" s="309"/>
      <c r="M83" s="309"/>
    </row>
    <row r="84" spans="1:16">
      <c r="A84" s="308">
        <v>45182</v>
      </c>
      <c r="B84" s="148">
        <v>244</v>
      </c>
      <c r="C84" s="71"/>
      <c r="D84" s="71"/>
      <c r="E84" s="71"/>
      <c r="F84" s="71"/>
      <c r="G84" s="71"/>
      <c r="H84" s="71"/>
      <c r="I84" s="318">
        <v>322</v>
      </c>
      <c r="J84" s="71"/>
      <c r="K84" s="153">
        <v>0</v>
      </c>
      <c r="L84" s="309"/>
      <c r="M84" s="309"/>
    </row>
    <row r="85" spans="1:16">
      <c r="A85" s="308">
        <v>45183</v>
      </c>
      <c r="B85" s="148">
        <v>182</v>
      </c>
      <c r="C85" s="71"/>
      <c r="D85" s="71"/>
      <c r="E85" s="71"/>
      <c r="F85" s="71"/>
      <c r="G85" s="71"/>
      <c r="H85" s="71"/>
      <c r="I85" s="318">
        <v>0</v>
      </c>
      <c r="J85" s="71"/>
      <c r="K85" s="153">
        <v>0</v>
      </c>
      <c r="L85" s="309"/>
      <c r="M85" s="309"/>
    </row>
    <row r="86" spans="1:16">
      <c r="A86" s="308">
        <v>45184</v>
      </c>
      <c r="B86" s="148">
        <v>156</v>
      </c>
      <c r="C86" s="71"/>
      <c r="D86" s="71"/>
      <c r="E86" s="71"/>
      <c r="F86" s="71"/>
      <c r="G86" s="71"/>
      <c r="H86" s="71"/>
      <c r="I86" s="318">
        <v>0</v>
      </c>
      <c r="J86" s="71"/>
      <c r="K86" s="153">
        <v>0</v>
      </c>
      <c r="L86" s="309"/>
      <c r="M86" s="309"/>
    </row>
    <row r="87" spans="1:16">
      <c r="A87" s="308">
        <v>45185</v>
      </c>
      <c r="B87" s="148">
        <v>174</v>
      </c>
      <c r="C87" s="71"/>
      <c r="D87" s="71"/>
      <c r="E87" s="71"/>
      <c r="F87" s="71"/>
      <c r="G87" s="71"/>
      <c r="H87" s="71"/>
      <c r="I87" s="318">
        <v>0</v>
      </c>
      <c r="J87" s="71"/>
      <c r="K87" s="153">
        <v>0</v>
      </c>
      <c r="L87" s="309"/>
      <c r="M87" s="309"/>
    </row>
    <row r="88" spans="1:16">
      <c r="A88" s="308">
        <v>45186</v>
      </c>
      <c r="B88" s="148">
        <v>207</v>
      </c>
      <c r="C88" s="71"/>
      <c r="D88" s="71"/>
      <c r="E88" s="71"/>
      <c r="F88" s="71"/>
      <c r="G88" s="71"/>
      <c r="H88" s="71"/>
      <c r="I88" s="318">
        <v>0</v>
      </c>
      <c r="J88" s="71"/>
      <c r="K88" s="153">
        <v>0</v>
      </c>
      <c r="L88" s="309"/>
      <c r="M88" s="309"/>
    </row>
    <row r="89" spans="1:16">
      <c r="A89" s="308">
        <v>45187</v>
      </c>
      <c r="B89" s="148">
        <v>230</v>
      </c>
      <c r="C89" s="71"/>
      <c r="D89" s="71"/>
      <c r="E89" s="71"/>
      <c r="F89" s="71"/>
      <c r="G89" s="71"/>
      <c r="H89" s="71"/>
      <c r="I89" s="318">
        <v>0</v>
      </c>
      <c r="J89" s="71"/>
      <c r="K89" s="153">
        <v>0</v>
      </c>
      <c r="L89" s="309"/>
      <c r="M89" s="309"/>
    </row>
    <row r="90" spans="1:16">
      <c r="A90" s="308">
        <v>45188</v>
      </c>
      <c r="B90" s="148">
        <v>160</v>
      </c>
      <c r="C90" s="71"/>
      <c r="D90" s="71"/>
      <c r="E90" s="71"/>
      <c r="F90" s="71"/>
      <c r="G90" s="71"/>
      <c r="H90" s="71"/>
      <c r="I90" s="318">
        <v>0</v>
      </c>
      <c r="J90" s="71"/>
      <c r="K90" s="153">
        <v>0</v>
      </c>
      <c r="L90" s="309"/>
      <c r="M90" s="309"/>
    </row>
    <row r="91" spans="1:16">
      <c r="A91" s="308">
        <v>45189</v>
      </c>
      <c r="B91" s="148">
        <v>147</v>
      </c>
      <c r="C91" s="71"/>
      <c r="D91" s="71"/>
      <c r="E91" s="71"/>
      <c r="F91" s="71"/>
      <c r="G91" s="71"/>
      <c r="H91" s="71"/>
      <c r="I91" s="318">
        <v>321</v>
      </c>
      <c r="J91" s="71"/>
      <c r="K91" s="153">
        <v>0</v>
      </c>
      <c r="L91" s="309"/>
      <c r="M91" s="309"/>
    </row>
    <row r="92" spans="1:16">
      <c r="A92" s="308">
        <v>45190</v>
      </c>
      <c r="B92" s="148">
        <v>254</v>
      </c>
      <c r="C92" s="71"/>
      <c r="D92" s="71"/>
      <c r="E92" s="71"/>
      <c r="F92" s="71"/>
      <c r="G92" s="71"/>
      <c r="H92" s="71"/>
      <c r="I92" s="318">
        <v>0</v>
      </c>
      <c r="J92" s="71"/>
      <c r="K92" s="153">
        <v>0</v>
      </c>
      <c r="L92" s="309"/>
      <c r="M92" s="309"/>
    </row>
    <row r="93" spans="1:16">
      <c r="A93" s="308">
        <v>45191</v>
      </c>
      <c r="B93" s="148">
        <v>181</v>
      </c>
      <c r="C93" s="71"/>
      <c r="D93" s="71"/>
      <c r="E93" s="71"/>
      <c r="F93" s="71"/>
      <c r="G93" s="71"/>
      <c r="H93" s="71"/>
      <c r="I93" s="318">
        <v>160</v>
      </c>
      <c r="J93" s="71"/>
      <c r="K93" s="153">
        <v>0</v>
      </c>
      <c r="L93" s="309"/>
      <c r="M93" s="309"/>
    </row>
    <row r="94" spans="1:16">
      <c r="A94" s="308">
        <v>45192</v>
      </c>
      <c r="B94" s="148">
        <v>183</v>
      </c>
      <c r="C94" s="71"/>
      <c r="D94" s="71"/>
      <c r="E94" s="71"/>
      <c r="F94" s="71"/>
      <c r="G94" s="71"/>
      <c r="H94" s="71"/>
      <c r="I94" s="318">
        <v>0</v>
      </c>
      <c r="J94" s="71"/>
      <c r="K94" s="153">
        <v>0</v>
      </c>
      <c r="L94" s="309"/>
      <c r="M94" s="309"/>
    </row>
    <row r="95" spans="1:16">
      <c r="A95" s="308">
        <v>45193</v>
      </c>
      <c r="B95" s="148">
        <v>200</v>
      </c>
      <c r="C95" s="71"/>
      <c r="D95" s="71"/>
      <c r="E95" s="71"/>
      <c r="F95" s="71"/>
      <c r="G95" s="71"/>
      <c r="H95" s="71"/>
      <c r="I95" s="318">
        <v>0</v>
      </c>
      <c r="J95" s="71"/>
      <c r="K95" s="153">
        <v>0</v>
      </c>
      <c r="L95" s="309"/>
      <c r="M95" s="309"/>
    </row>
    <row r="96" spans="1:16">
      <c r="A96" s="308">
        <v>45194</v>
      </c>
      <c r="B96" s="148">
        <v>203</v>
      </c>
      <c r="C96" s="153">
        <v>4</v>
      </c>
      <c r="D96" s="153">
        <v>99</v>
      </c>
      <c r="E96" s="153">
        <v>1</v>
      </c>
      <c r="F96" s="153">
        <v>46</v>
      </c>
      <c r="G96" s="153">
        <v>12</v>
      </c>
      <c r="H96" s="153">
        <v>1.2</v>
      </c>
      <c r="I96" s="318">
        <v>0</v>
      </c>
      <c r="J96" s="153"/>
      <c r="K96" s="153">
        <v>0</v>
      </c>
      <c r="L96" s="309" t="s">
        <v>106</v>
      </c>
      <c r="M96" s="309" t="s">
        <v>98</v>
      </c>
      <c r="N96" s="309" t="s">
        <v>107</v>
      </c>
      <c r="O96" s="309" t="s">
        <v>108</v>
      </c>
      <c r="P96" s="309"/>
    </row>
    <row r="97" spans="1:13">
      <c r="A97" s="308">
        <v>45195</v>
      </c>
      <c r="B97" s="148">
        <v>187</v>
      </c>
      <c r="C97" s="71"/>
      <c r="D97" s="71"/>
      <c r="E97" s="71"/>
      <c r="F97" s="71"/>
      <c r="G97" s="71"/>
      <c r="H97" s="71"/>
      <c r="I97" s="318">
        <v>0</v>
      </c>
      <c r="J97" s="71"/>
      <c r="K97" s="153">
        <v>0</v>
      </c>
      <c r="L97" s="309"/>
      <c r="M97" s="309"/>
    </row>
    <row r="98" spans="1:13">
      <c r="A98" s="308">
        <v>45196</v>
      </c>
      <c r="B98" s="148">
        <v>195</v>
      </c>
      <c r="C98" s="71"/>
      <c r="D98" s="71"/>
      <c r="E98" s="71"/>
      <c r="F98" s="71"/>
      <c r="G98" s="71"/>
      <c r="H98" s="71"/>
      <c r="I98" s="318">
        <v>0</v>
      </c>
      <c r="J98" s="71"/>
      <c r="K98" s="153">
        <v>0</v>
      </c>
      <c r="L98" s="309"/>
      <c r="M98" s="309"/>
    </row>
    <row r="99" spans="1:13">
      <c r="A99" s="308">
        <v>45197</v>
      </c>
      <c r="B99" s="148">
        <v>225</v>
      </c>
      <c r="C99" s="71"/>
      <c r="D99" s="71"/>
      <c r="E99" s="71"/>
      <c r="F99" s="71"/>
      <c r="G99" s="71"/>
      <c r="H99" s="71"/>
      <c r="I99" s="318">
        <v>529</v>
      </c>
      <c r="J99" s="71"/>
      <c r="K99" s="153">
        <v>0</v>
      </c>
      <c r="L99" s="309"/>
      <c r="M99" s="309"/>
    </row>
    <row r="100" spans="1:13">
      <c r="A100" s="308">
        <v>45198</v>
      </c>
      <c r="B100" s="148">
        <v>210</v>
      </c>
      <c r="C100" s="71"/>
      <c r="D100" s="71"/>
      <c r="E100" s="71"/>
      <c r="F100" s="71"/>
      <c r="G100" s="71"/>
      <c r="H100" s="71"/>
      <c r="I100" s="318">
        <v>0</v>
      </c>
      <c r="J100" s="71"/>
      <c r="K100" s="153">
        <v>19</v>
      </c>
      <c r="L100" s="309"/>
      <c r="M100" s="309"/>
    </row>
    <row r="101" spans="1:13">
      <c r="A101" s="308">
        <v>45199</v>
      </c>
      <c r="B101" s="148">
        <v>204</v>
      </c>
      <c r="C101" s="71"/>
      <c r="D101" s="71"/>
      <c r="E101" s="71"/>
      <c r="F101" s="71"/>
      <c r="G101" s="71"/>
      <c r="H101" s="71"/>
      <c r="I101" s="318">
        <v>0</v>
      </c>
      <c r="J101" s="71"/>
      <c r="K101" s="153">
        <v>0</v>
      </c>
      <c r="L101" s="309"/>
      <c r="M101" s="309"/>
    </row>
    <row r="102" spans="1:13">
      <c r="A102" s="308">
        <v>45200</v>
      </c>
      <c r="B102" s="148">
        <v>193</v>
      </c>
      <c r="C102" s="71"/>
      <c r="D102" s="71"/>
      <c r="E102" s="71"/>
      <c r="F102" s="71"/>
      <c r="G102" s="71"/>
      <c r="H102" s="71"/>
      <c r="I102" s="318">
        <v>0</v>
      </c>
      <c r="J102" s="71"/>
      <c r="K102" s="153">
        <v>0</v>
      </c>
      <c r="L102" s="309"/>
      <c r="M102" s="309"/>
    </row>
    <row r="103" spans="1:13">
      <c r="A103" s="308">
        <v>45201</v>
      </c>
      <c r="B103" s="148">
        <v>194</v>
      </c>
      <c r="C103" s="71"/>
      <c r="D103" s="71"/>
      <c r="E103" s="71"/>
      <c r="F103" s="71"/>
      <c r="G103" s="71"/>
      <c r="H103" s="71"/>
      <c r="I103" s="318">
        <v>0</v>
      </c>
      <c r="J103" s="71"/>
      <c r="K103" s="153">
        <v>0</v>
      </c>
      <c r="L103" s="309"/>
      <c r="M103" s="309"/>
    </row>
    <row r="104" spans="1:13">
      <c r="A104" s="308">
        <v>45202</v>
      </c>
      <c r="B104" s="148">
        <v>190</v>
      </c>
      <c r="C104" s="71"/>
      <c r="D104" s="71"/>
      <c r="E104" s="71"/>
      <c r="F104" s="71"/>
      <c r="G104" s="71"/>
      <c r="H104" s="71"/>
      <c r="I104" s="318">
        <v>0</v>
      </c>
      <c r="J104" s="71"/>
      <c r="K104" s="153">
        <v>0</v>
      </c>
      <c r="L104" s="309"/>
      <c r="M104" s="309"/>
    </row>
    <row r="105" spans="1:13">
      <c r="A105" s="308">
        <v>45203</v>
      </c>
      <c r="B105" s="148">
        <v>184</v>
      </c>
      <c r="C105" s="71"/>
      <c r="D105" s="71"/>
      <c r="E105" s="71"/>
      <c r="F105" s="71"/>
      <c r="G105" s="71"/>
      <c r="H105" s="71"/>
      <c r="I105" s="318">
        <v>137</v>
      </c>
      <c r="J105" s="71"/>
      <c r="K105" s="153">
        <v>0</v>
      </c>
      <c r="L105" s="309"/>
      <c r="M105" s="309"/>
    </row>
    <row r="106" spans="1:13">
      <c r="A106" s="308">
        <v>45204</v>
      </c>
      <c r="B106" s="148">
        <v>169</v>
      </c>
      <c r="C106" s="71"/>
      <c r="D106" s="71"/>
      <c r="E106" s="71"/>
      <c r="F106" s="71"/>
      <c r="G106" s="71"/>
      <c r="H106" s="71"/>
      <c r="I106" s="318">
        <v>0</v>
      </c>
      <c r="J106" s="71"/>
      <c r="K106" s="153">
        <v>0</v>
      </c>
      <c r="L106" s="309"/>
      <c r="M106" s="309"/>
    </row>
    <row r="107" spans="1:13">
      <c r="A107" s="308">
        <v>45205</v>
      </c>
      <c r="B107" s="148">
        <v>183</v>
      </c>
      <c r="C107" s="71"/>
      <c r="D107" s="71"/>
      <c r="E107" s="71"/>
      <c r="F107" s="71"/>
      <c r="G107" s="71"/>
      <c r="H107" s="71"/>
      <c r="I107" s="318">
        <v>0</v>
      </c>
      <c r="J107" s="71"/>
      <c r="K107" s="153">
        <v>0</v>
      </c>
      <c r="L107" s="309"/>
      <c r="M107" s="309"/>
    </row>
    <row r="108" spans="1:13">
      <c r="A108" s="308">
        <v>45206</v>
      </c>
      <c r="B108" s="148">
        <v>181</v>
      </c>
      <c r="C108" s="71"/>
      <c r="D108" s="71"/>
      <c r="E108" s="71"/>
      <c r="F108" s="71"/>
      <c r="G108" s="71"/>
      <c r="H108" s="71"/>
      <c r="I108" s="318">
        <v>0</v>
      </c>
      <c r="J108" s="71"/>
      <c r="K108" s="153">
        <v>0</v>
      </c>
      <c r="L108" s="309"/>
      <c r="M108" s="309"/>
    </row>
    <row r="109" spans="1:13">
      <c r="A109" s="308">
        <v>45207</v>
      </c>
      <c r="B109" s="148">
        <v>212</v>
      </c>
      <c r="C109" s="71"/>
      <c r="D109" s="71"/>
      <c r="E109" s="71"/>
      <c r="F109" s="71"/>
      <c r="G109" s="71"/>
      <c r="H109" s="71"/>
      <c r="I109" s="318">
        <v>0</v>
      </c>
      <c r="J109" s="71"/>
      <c r="K109" s="153">
        <v>0</v>
      </c>
      <c r="L109" s="309"/>
      <c r="M109" s="309"/>
    </row>
    <row r="110" spans="1:13">
      <c r="A110" s="308">
        <v>45208</v>
      </c>
      <c r="B110" s="148">
        <v>201</v>
      </c>
      <c r="C110" s="71"/>
      <c r="D110" s="71"/>
      <c r="E110" s="71"/>
      <c r="F110" s="71"/>
      <c r="G110" s="71"/>
      <c r="H110" s="71"/>
      <c r="I110" s="318">
        <v>0</v>
      </c>
      <c r="J110" s="71"/>
      <c r="K110" s="153">
        <v>12</v>
      </c>
      <c r="L110" s="309"/>
      <c r="M110" s="309"/>
    </row>
    <row r="111" spans="1:13">
      <c r="A111" s="308">
        <v>45209</v>
      </c>
      <c r="B111" s="148">
        <v>195</v>
      </c>
      <c r="C111" s="71"/>
      <c r="D111" s="71"/>
      <c r="E111" s="71"/>
      <c r="F111" s="71"/>
      <c r="G111" s="71"/>
      <c r="H111" s="71"/>
      <c r="I111" s="318">
        <v>0</v>
      </c>
      <c r="J111" s="71"/>
      <c r="K111" s="153">
        <v>0</v>
      </c>
      <c r="L111" s="309"/>
      <c r="M111" s="309"/>
    </row>
    <row r="112" spans="1:13">
      <c r="A112" s="308">
        <v>45210</v>
      </c>
      <c r="B112" s="148">
        <v>195</v>
      </c>
      <c r="C112" s="71"/>
      <c r="D112" s="71"/>
      <c r="E112" s="71"/>
      <c r="F112" s="71"/>
      <c r="G112" s="71"/>
      <c r="H112" s="71"/>
      <c r="I112" s="318">
        <v>0</v>
      </c>
      <c r="J112" s="71"/>
      <c r="K112" s="153">
        <v>0</v>
      </c>
      <c r="L112" s="309"/>
      <c r="M112" s="309"/>
    </row>
    <row r="113" spans="1:16">
      <c r="A113" s="308">
        <v>45211</v>
      </c>
      <c r="B113" s="148">
        <v>191</v>
      </c>
      <c r="C113" s="71"/>
      <c r="D113" s="71"/>
      <c r="E113" s="71"/>
      <c r="F113" s="71"/>
      <c r="G113" s="71"/>
      <c r="H113" s="71"/>
      <c r="I113" s="318">
        <v>195</v>
      </c>
      <c r="J113" s="71"/>
      <c r="K113" s="153">
        <v>0</v>
      </c>
      <c r="L113" s="309"/>
      <c r="M113" s="309"/>
    </row>
    <row r="114" spans="1:16">
      <c r="A114" s="308">
        <v>45212</v>
      </c>
      <c r="B114" s="148">
        <v>187</v>
      </c>
      <c r="C114" s="71"/>
      <c r="D114" s="71"/>
      <c r="E114" s="71"/>
      <c r="F114" s="71"/>
      <c r="G114" s="71"/>
      <c r="H114" s="71"/>
      <c r="I114" s="318">
        <v>0</v>
      </c>
      <c r="J114" s="71"/>
      <c r="K114" s="153">
        <v>0</v>
      </c>
      <c r="L114" s="309"/>
      <c r="M114" s="309"/>
    </row>
    <row r="115" spans="1:16">
      <c r="A115" s="308">
        <v>45213</v>
      </c>
      <c r="B115" s="148">
        <v>209</v>
      </c>
      <c r="C115" s="71"/>
      <c r="D115" s="71"/>
      <c r="E115" s="71"/>
      <c r="F115" s="71"/>
      <c r="G115" s="71"/>
      <c r="H115" s="71"/>
      <c r="I115" s="318">
        <v>0</v>
      </c>
      <c r="J115" s="71"/>
      <c r="K115" s="153">
        <v>0</v>
      </c>
      <c r="L115" s="309"/>
      <c r="M115" s="309"/>
    </row>
    <row r="116" spans="1:16">
      <c r="A116" s="308">
        <v>45214</v>
      </c>
      <c r="B116" s="148">
        <v>214</v>
      </c>
      <c r="C116" s="71"/>
      <c r="D116" s="71"/>
      <c r="E116" s="71"/>
      <c r="F116" s="71"/>
      <c r="G116" s="71"/>
      <c r="H116" s="71"/>
      <c r="I116" s="318">
        <v>0</v>
      </c>
      <c r="J116" s="71"/>
      <c r="K116" s="153">
        <v>0</v>
      </c>
      <c r="L116" s="309"/>
      <c r="M116" s="309"/>
    </row>
    <row r="117" spans="1:16">
      <c r="A117" s="308">
        <v>45215</v>
      </c>
      <c r="B117" s="148">
        <v>191</v>
      </c>
      <c r="C117" s="71"/>
      <c r="D117" s="71"/>
      <c r="E117" s="71"/>
      <c r="F117" s="71"/>
      <c r="G117" s="71"/>
      <c r="H117" s="71"/>
      <c r="I117" s="318">
        <v>0</v>
      </c>
      <c r="J117" s="71"/>
      <c r="K117" s="153">
        <v>0</v>
      </c>
      <c r="L117" s="309"/>
      <c r="M117" s="309"/>
    </row>
    <row r="118" spans="1:16">
      <c r="A118" s="308">
        <v>45216</v>
      </c>
      <c r="B118" s="148">
        <v>192</v>
      </c>
      <c r="C118" s="71"/>
      <c r="D118" s="71"/>
      <c r="E118" s="71"/>
      <c r="F118" s="71"/>
      <c r="G118" s="71"/>
      <c r="H118" s="71"/>
      <c r="I118" s="318">
        <v>0</v>
      </c>
      <c r="J118" s="71"/>
      <c r="K118" s="153">
        <v>0</v>
      </c>
      <c r="L118" s="309"/>
      <c r="M118" s="309"/>
    </row>
    <row r="119" spans="1:16">
      <c r="A119" s="308">
        <v>45217</v>
      </c>
      <c r="B119" s="148">
        <v>185</v>
      </c>
      <c r="C119" s="71"/>
      <c r="D119" s="71"/>
      <c r="E119" s="71"/>
      <c r="F119" s="71"/>
      <c r="G119" s="71"/>
      <c r="H119" s="71"/>
      <c r="I119" s="318">
        <v>577</v>
      </c>
      <c r="J119" s="71"/>
      <c r="K119" s="153">
        <v>0</v>
      </c>
      <c r="L119" s="309"/>
      <c r="M119" s="309"/>
    </row>
    <row r="120" spans="1:16">
      <c r="A120" s="308">
        <v>45218</v>
      </c>
      <c r="B120" s="148">
        <v>185</v>
      </c>
      <c r="C120" s="71"/>
      <c r="D120" s="71"/>
      <c r="E120" s="71"/>
      <c r="F120" s="71"/>
      <c r="G120" s="71"/>
      <c r="H120" s="71"/>
      <c r="I120" s="318">
        <v>0</v>
      </c>
      <c r="J120" s="71"/>
      <c r="K120" s="153">
        <v>0</v>
      </c>
      <c r="L120" s="309"/>
      <c r="M120" s="309"/>
    </row>
    <row r="121" spans="1:16">
      <c r="A121" s="308">
        <v>45219</v>
      </c>
      <c r="B121" s="148">
        <v>190</v>
      </c>
      <c r="C121" s="71"/>
      <c r="D121" s="71"/>
      <c r="E121" s="71"/>
      <c r="F121" s="71"/>
      <c r="G121" s="71"/>
      <c r="H121" s="71"/>
      <c r="I121" s="318">
        <v>0</v>
      </c>
      <c r="J121" s="71"/>
      <c r="K121" s="153">
        <v>0</v>
      </c>
      <c r="L121" s="309"/>
      <c r="M121" s="309"/>
    </row>
    <row r="122" spans="1:16">
      <c r="A122" s="308">
        <v>45220</v>
      </c>
      <c r="B122" s="148">
        <v>186</v>
      </c>
      <c r="C122" s="71"/>
      <c r="D122" s="71"/>
      <c r="E122" s="71"/>
      <c r="F122" s="71"/>
      <c r="G122" s="71"/>
      <c r="H122" s="71"/>
      <c r="I122" s="318">
        <v>0</v>
      </c>
      <c r="J122" s="71"/>
      <c r="K122" s="153">
        <v>0</v>
      </c>
      <c r="L122" s="309"/>
      <c r="M122" s="309"/>
    </row>
    <row r="123" spans="1:16">
      <c r="A123" s="308">
        <v>45221</v>
      </c>
      <c r="B123" s="148">
        <v>192</v>
      </c>
      <c r="C123" s="71"/>
      <c r="D123" s="71"/>
      <c r="E123" s="71"/>
      <c r="F123" s="71"/>
      <c r="G123" s="71"/>
      <c r="H123" s="71"/>
      <c r="I123" s="318">
        <v>0</v>
      </c>
      <c r="J123" s="71"/>
      <c r="K123" s="153">
        <v>0</v>
      </c>
      <c r="L123" s="309"/>
      <c r="M123" s="309"/>
    </row>
    <row r="124" spans="1:16">
      <c r="A124" s="308">
        <v>45222</v>
      </c>
      <c r="B124" s="148">
        <v>188</v>
      </c>
      <c r="C124" s="153">
        <v>43</v>
      </c>
      <c r="D124" s="153">
        <v>240</v>
      </c>
      <c r="E124" s="153">
        <v>3.1</v>
      </c>
      <c r="F124" s="153">
        <v>260</v>
      </c>
      <c r="G124" s="153">
        <v>27</v>
      </c>
      <c r="H124" s="153">
        <v>2.6</v>
      </c>
      <c r="I124" s="318">
        <v>0</v>
      </c>
      <c r="J124" s="153"/>
      <c r="K124" s="153">
        <v>0</v>
      </c>
      <c r="L124" s="153" t="s">
        <v>109</v>
      </c>
      <c r="M124" s="265" t="s">
        <v>110</v>
      </c>
      <c r="N124" s="256">
        <v>45233</v>
      </c>
      <c r="O124" s="256">
        <v>45233</v>
      </c>
      <c r="P124" s="153"/>
    </row>
    <row r="125" spans="1:16">
      <c r="A125" s="308">
        <v>45223</v>
      </c>
      <c r="B125" s="148">
        <v>185</v>
      </c>
      <c r="C125" s="71"/>
      <c r="D125" s="71"/>
      <c r="E125" s="71"/>
      <c r="F125" s="71"/>
      <c r="G125" s="71"/>
      <c r="H125" s="71"/>
      <c r="I125" s="318">
        <v>535</v>
      </c>
      <c r="J125" s="71"/>
      <c r="K125" s="153">
        <v>0</v>
      </c>
      <c r="L125" s="309"/>
      <c r="M125" s="309"/>
    </row>
    <row r="126" spans="1:16">
      <c r="A126" s="308">
        <v>45224</v>
      </c>
      <c r="B126" s="148">
        <v>181</v>
      </c>
      <c r="C126" s="71"/>
      <c r="D126" s="71"/>
      <c r="E126" s="71"/>
      <c r="F126" s="71"/>
      <c r="G126" s="71"/>
      <c r="H126" s="71"/>
      <c r="I126" s="318">
        <v>0</v>
      </c>
      <c r="J126" s="71"/>
      <c r="K126" s="153">
        <v>0</v>
      </c>
      <c r="L126" s="309"/>
      <c r="M126" s="309"/>
    </row>
    <row r="127" spans="1:16">
      <c r="A127" s="308">
        <v>45225</v>
      </c>
      <c r="B127" s="148">
        <v>221</v>
      </c>
      <c r="C127" s="71"/>
      <c r="D127" s="71"/>
      <c r="E127" s="71"/>
      <c r="F127" s="71"/>
      <c r="G127" s="71"/>
      <c r="H127" s="71"/>
      <c r="I127" s="318">
        <v>235</v>
      </c>
      <c r="J127" s="71"/>
      <c r="K127" s="153">
        <v>0</v>
      </c>
      <c r="L127" s="309"/>
      <c r="M127" s="309"/>
    </row>
    <row r="128" spans="1:16">
      <c r="A128" s="308">
        <v>45226</v>
      </c>
      <c r="B128" s="148">
        <v>575</v>
      </c>
      <c r="C128" s="71"/>
      <c r="D128" s="71"/>
      <c r="E128" s="71"/>
      <c r="F128" s="71"/>
      <c r="G128" s="71"/>
      <c r="H128" s="71"/>
      <c r="I128" s="318">
        <v>0</v>
      </c>
      <c r="J128" s="71"/>
      <c r="K128" s="153">
        <v>42</v>
      </c>
      <c r="L128" s="309"/>
      <c r="M128" s="309"/>
    </row>
    <row r="129" spans="1:13">
      <c r="A129" s="308">
        <v>45227</v>
      </c>
      <c r="B129" s="148">
        <v>265</v>
      </c>
      <c r="C129" s="71"/>
      <c r="D129" s="71"/>
      <c r="E129" s="71"/>
      <c r="F129" s="71"/>
      <c r="G129" s="71"/>
      <c r="H129" s="71"/>
      <c r="I129" s="318">
        <v>0</v>
      </c>
      <c r="J129" s="71"/>
      <c r="K129" s="153">
        <v>0</v>
      </c>
      <c r="L129" s="309"/>
      <c r="M129" s="309"/>
    </row>
    <row r="130" spans="1:13">
      <c r="A130" s="308">
        <v>45228</v>
      </c>
      <c r="B130" s="148">
        <v>233</v>
      </c>
      <c r="C130" s="71"/>
      <c r="D130" s="71"/>
      <c r="E130" s="71"/>
      <c r="F130" s="71"/>
      <c r="G130" s="71"/>
      <c r="H130" s="71"/>
      <c r="I130" s="318">
        <v>0</v>
      </c>
      <c r="J130" s="71"/>
      <c r="K130" s="153">
        <v>0</v>
      </c>
      <c r="L130" s="309"/>
      <c r="M130" s="309"/>
    </row>
    <row r="131" spans="1:13">
      <c r="A131" s="308">
        <v>45229</v>
      </c>
      <c r="B131" s="148">
        <v>203</v>
      </c>
      <c r="C131" s="71"/>
      <c r="D131" s="71"/>
      <c r="E131" s="71"/>
      <c r="F131" s="71"/>
      <c r="G131" s="71"/>
      <c r="H131" s="71"/>
      <c r="I131" s="318">
        <v>0</v>
      </c>
      <c r="J131" s="71"/>
      <c r="K131" s="153">
        <v>0</v>
      </c>
      <c r="L131" s="309"/>
      <c r="M131" s="309"/>
    </row>
    <row r="132" spans="1:13">
      <c r="A132" s="308">
        <v>45230</v>
      </c>
      <c r="B132" s="148">
        <v>196</v>
      </c>
      <c r="C132" s="71"/>
      <c r="D132" s="71"/>
      <c r="E132" s="71"/>
      <c r="F132" s="71"/>
      <c r="G132" s="71"/>
      <c r="H132" s="71"/>
      <c r="I132" s="318">
        <v>0</v>
      </c>
      <c r="J132" s="71"/>
      <c r="K132" s="153">
        <v>0</v>
      </c>
      <c r="L132" s="309"/>
      <c r="M132" s="309"/>
    </row>
    <row r="133" spans="1:13">
      <c r="A133" s="308">
        <v>45231</v>
      </c>
      <c r="B133" s="148">
        <v>198</v>
      </c>
      <c r="C133" s="71"/>
      <c r="D133" s="71"/>
      <c r="E133" s="71"/>
      <c r="F133" s="71"/>
      <c r="G133" s="71"/>
      <c r="H133" s="71"/>
      <c r="I133" s="318">
        <v>0</v>
      </c>
      <c r="J133" s="71"/>
      <c r="K133" s="153">
        <v>0</v>
      </c>
      <c r="L133" s="309"/>
      <c r="M133" s="309"/>
    </row>
    <row r="134" spans="1:13">
      <c r="A134" s="308">
        <v>45232</v>
      </c>
      <c r="B134" s="148">
        <v>194</v>
      </c>
      <c r="C134" s="71"/>
      <c r="D134" s="71"/>
      <c r="E134" s="71"/>
      <c r="F134" s="71"/>
      <c r="G134" s="71"/>
      <c r="H134" s="71"/>
      <c r="I134" s="318">
        <v>0</v>
      </c>
      <c r="J134" s="71"/>
      <c r="K134" s="153">
        <v>0</v>
      </c>
      <c r="L134" s="309"/>
      <c r="M134" s="309"/>
    </row>
    <row r="135" spans="1:13">
      <c r="A135" s="308">
        <v>45233</v>
      </c>
      <c r="B135" s="148">
        <v>245</v>
      </c>
      <c r="C135" s="71"/>
      <c r="D135" s="71"/>
      <c r="E135" s="71"/>
      <c r="F135" s="71"/>
      <c r="G135" s="71"/>
      <c r="H135" s="71"/>
      <c r="I135" s="318">
        <v>0</v>
      </c>
      <c r="J135" s="71"/>
      <c r="K135" s="153">
        <v>0</v>
      </c>
      <c r="L135" s="309"/>
      <c r="M135" s="309"/>
    </row>
    <row r="136" spans="1:13">
      <c r="A136" s="308">
        <v>45234</v>
      </c>
      <c r="B136" s="148">
        <v>256</v>
      </c>
      <c r="C136" s="71"/>
      <c r="D136" s="71"/>
      <c r="E136" s="71"/>
      <c r="F136" s="71"/>
      <c r="G136" s="71"/>
      <c r="H136" s="71"/>
      <c r="I136" s="318">
        <v>0</v>
      </c>
      <c r="J136" s="71"/>
      <c r="K136" s="153">
        <v>18</v>
      </c>
      <c r="L136" s="309"/>
      <c r="M136" s="309"/>
    </row>
    <row r="137" spans="1:13">
      <c r="A137" s="308">
        <v>45235</v>
      </c>
      <c r="B137" s="148">
        <v>156</v>
      </c>
      <c r="C137" s="71"/>
      <c r="D137" s="71"/>
      <c r="E137" s="71"/>
      <c r="F137" s="71"/>
      <c r="G137" s="71"/>
      <c r="H137" s="71"/>
      <c r="I137" s="318">
        <v>0</v>
      </c>
      <c r="J137" s="71"/>
      <c r="K137" s="153">
        <v>0</v>
      </c>
      <c r="L137" s="309"/>
      <c r="M137" s="309"/>
    </row>
    <row r="138" spans="1:13">
      <c r="A138" s="308">
        <v>45236</v>
      </c>
      <c r="B138" s="148">
        <v>410</v>
      </c>
      <c r="C138" s="71"/>
      <c r="D138" s="71"/>
      <c r="E138" s="71"/>
      <c r="F138" s="71"/>
      <c r="G138" s="71"/>
      <c r="H138" s="71"/>
      <c r="I138" s="318">
        <v>0</v>
      </c>
      <c r="J138" s="71"/>
      <c r="K138" s="153">
        <v>45</v>
      </c>
      <c r="L138" s="309"/>
      <c r="M138" s="309"/>
    </row>
    <row r="139" spans="1:13">
      <c r="A139" s="308">
        <v>45237</v>
      </c>
      <c r="B139" s="148">
        <v>264</v>
      </c>
      <c r="C139" s="71"/>
      <c r="D139" s="71"/>
      <c r="E139" s="71"/>
      <c r="F139" s="71"/>
      <c r="G139" s="71"/>
      <c r="H139" s="71"/>
      <c r="I139" s="318">
        <v>0</v>
      </c>
      <c r="J139" s="71"/>
      <c r="K139" s="153">
        <v>0</v>
      </c>
      <c r="L139" s="309"/>
      <c r="M139" s="309"/>
    </row>
    <row r="140" spans="1:13">
      <c r="A140" s="308">
        <v>45238</v>
      </c>
      <c r="B140" s="148">
        <v>230</v>
      </c>
      <c r="C140" s="71"/>
      <c r="D140" s="71"/>
      <c r="E140" s="71"/>
      <c r="F140" s="71"/>
      <c r="G140" s="71"/>
      <c r="H140" s="71"/>
      <c r="I140" s="318">
        <v>0</v>
      </c>
      <c r="J140" s="71"/>
      <c r="K140" s="153">
        <v>0</v>
      </c>
      <c r="L140" s="309"/>
      <c r="M140" s="309"/>
    </row>
    <row r="141" spans="1:13">
      <c r="A141" s="308">
        <v>45239</v>
      </c>
      <c r="B141" s="148">
        <v>215</v>
      </c>
      <c r="C141" s="71"/>
      <c r="D141" s="71"/>
      <c r="E141" s="71"/>
      <c r="F141" s="71"/>
      <c r="G141" s="71"/>
      <c r="H141" s="71"/>
      <c r="I141" s="318">
        <v>0</v>
      </c>
      <c r="J141" s="71"/>
      <c r="K141" s="153">
        <v>0</v>
      </c>
      <c r="L141" s="309"/>
      <c r="M141" s="309"/>
    </row>
    <row r="142" spans="1:13">
      <c r="A142" s="308">
        <v>45240</v>
      </c>
      <c r="B142" s="148">
        <v>303</v>
      </c>
      <c r="C142" s="71"/>
      <c r="D142" s="71"/>
      <c r="E142" s="71"/>
      <c r="F142" s="71"/>
      <c r="G142" s="71"/>
      <c r="H142" s="71"/>
      <c r="I142" s="318">
        <v>0</v>
      </c>
      <c r="J142" s="71"/>
      <c r="K142" s="153">
        <v>0</v>
      </c>
      <c r="L142" s="309"/>
      <c r="M142" s="309"/>
    </row>
    <row r="143" spans="1:13">
      <c r="A143" s="308">
        <v>45241</v>
      </c>
      <c r="B143" s="148">
        <v>280</v>
      </c>
      <c r="C143" s="71"/>
      <c r="D143" s="71"/>
      <c r="E143" s="71"/>
      <c r="F143" s="71"/>
      <c r="G143" s="71"/>
      <c r="H143" s="71"/>
      <c r="I143" s="318">
        <v>0</v>
      </c>
      <c r="J143" s="71"/>
      <c r="K143" s="153">
        <v>18</v>
      </c>
      <c r="L143" s="309"/>
      <c r="M143" s="309"/>
    </row>
    <row r="144" spans="1:13">
      <c r="A144" s="308">
        <v>45242</v>
      </c>
      <c r="B144" s="148">
        <v>238</v>
      </c>
      <c r="C144" s="71"/>
      <c r="D144" s="71"/>
      <c r="E144" s="71"/>
      <c r="F144" s="71"/>
      <c r="G144" s="71"/>
      <c r="H144" s="71"/>
      <c r="I144" s="318">
        <v>0</v>
      </c>
      <c r="J144" s="71"/>
      <c r="K144" s="153">
        <v>0</v>
      </c>
      <c r="L144" s="309"/>
      <c r="M144" s="309"/>
    </row>
    <row r="145" spans="1:16">
      <c r="A145" s="308">
        <v>45243</v>
      </c>
      <c r="B145" s="148">
        <v>216</v>
      </c>
      <c r="C145" s="71"/>
      <c r="D145" s="71"/>
      <c r="E145" s="71"/>
      <c r="F145" s="71"/>
      <c r="G145" s="71"/>
      <c r="H145" s="71"/>
      <c r="I145" s="318">
        <v>0</v>
      </c>
      <c r="J145" s="71"/>
      <c r="K145" s="153">
        <v>0</v>
      </c>
      <c r="L145" s="309"/>
      <c r="M145" s="309"/>
    </row>
    <row r="146" spans="1:16">
      <c r="A146" s="308">
        <v>45244</v>
      </c>
      <c r="B146" s="148">
        <v>212</v>
      </c>
      <c r="C146" s="71"/>
      <c r="D146" s="71"/>
      <c r="E146" s="71"/>
      <c r="F146" s="71"/>
      <c r="G146" s="71"/>
      <c r="H146" s="71"/>
      <c r="I146" s="318">
        <v>0</v>
      </c>
      <c r="J146" s="71"/>
      <c r="K146" s="153">
        <v>0</v>
      </c>
      <c r="L146" s="309"/>
      <c r="M146" s="309"/>
    </row>
    <row r="147" spans="1:16">
      <c r="A147" s="308">
        <v>45245</v>
      </c>
      <c r="B147" s="148">
        <v>215</v>
      </c>
      <c r="C147" s="71"/>
      <c r="D147" s="71"/>
      <c r="E147" s="71"/>
      <c r="F147" s="71"/>
      <c r="G147" s="71"/>
      <c r="H147" s="71"/>
      <c r="I147" s="318">
        <v>540</v>
      </c>
      <c r="J147" s="71"/>
      <c r="K147" s="153">
        <v>0</v>
      </c>
      <c r="L147" s="309"/>
      <c r="M147" s="309"/>
    </row>
    <row r="148" spans="1:16">
      <c r="A148" s="308">
        <v>45246</v>
      </c>
      <c r="B148" s="148">
        <v>208</v>
      </c>
      <c r="C148" s="71"/>
      <c r="D148" s="71"/>
      <c r="E148" s="71"/>
      <c r="F148" s="71"/>
      <c r="G148" s="71"/>
      <c r="H148" s="71"/>
      <c r="I148" s="318">
        <v>0</v>
      </c>
      <c r="J148" s="71"/>
      <c r="K148" s="153">
        <v>0</v>
      </c>
      <c r="L148" s="309"/>
      <c r="M148" s="309"/>
    </row>
    <row r="149" spans="1:16">
      <c r="A149" s="308">
        <v>45247</v>
      </c>
      <c r="B149" s="148">
        <v>221</v>
      </c>
      <c r="C149" s="71"/>
      <c r="D149" s="71"/>
      <c r="E149" s="71"/>
      <c r="F149" s="71"/>
      <c r="G149" s="71"/>
      <c r="H149" s="71"/>
      <c r="I149" s="318">
        <v>0</v>
      </c>
      <c r="J149" s="71"/>
      <c r="K149" s="153">
        <v>0</v>
      </c>
      <c r="L149" s="309"/>
      <c r="M149" s="309"/>
    </row>
    <row r="150" spans="1:16">
      <c r="A150" s="308">
        <v>45248</v>
      </c>
      <c r="B150" s="148">
        <v>199</v>
      </c>
      <c r="C150" s="71"/>
      <c r="D150" s="71"/>
      <c r="E150" s="71"/>
      <c r="F150" s="71"/>
      <c r="G150" s="71"/>
      <c r="H150" s="71"/>
      <c r="I150" s="318">
        <v>0</v>
      </c>
      <c r="J150" s="71"/>
      <c r="K150" s="153">
        <v>0</v>
      </c>
      <c r="L150" s="309"/>
      <c r="M150" s="309"/>
    </row>
    <row r="151" spans="1:16">
      <c r="A151" s="308">
        <v>45249</v>
      </c>
      <c r="B151" s="148">
        <v>202</v>
      </c>
      <c r="C151" s="71"/>
      <c r="D151" s="71"/>
      <c r="E151" s="71"/>
      <c r="F151" s="71"/>
      <c r="G151" s="71"/>
      <c r="H151" s="71"/>
      <c r="I151" s="318">
        <v>0</v>
      </c>
      <c r="J151" s="71"/>
      <c r="K151" s="153">
        <v>0</v>
      </c>
      <c r="L151" s="309"/>
      <c r="M151" s="309"/>
    </row>
    <row r="152" spans="1:16">
      <c r="A152" s="308">
        <v>45250</v>
      </c>
      <c r="B152" s="148">
        <v>213</v>
      </c>
      <c r="C152" s="153">
        <v>20</v>
      </c>
      <c r="D152" s="153">
        <v>17</v>
      </c>
      <c r="E152" s="153">
        <v>1</v>
      </c>
      <c r="F152" s="153">
        <v>44</v>
      </c>
      <c r="G152" s="153">
        <v>6.7</v>
      </c>
      <c r="H152" s="153">
        <v>1.3</v>
      </c>
      <c r="I152" s="318">
        <v>0</v>
      </c>
      <c r="J152" s="153"/>
      <c r="K152" s="153">
        <v>0</v>
      </c>
      <c r="L152" s="153">
        <v>0.5</v>
      </c>
      <c r="M152" s="265" t="s">
        <v>89</v>
      </c>
      <c r="N152" s="256">
        <v>45266</v>
      </c>
      <c r="O152" s="256">
        <v>45275</v>
      </c>
      <c r="P152" s="153"/>
    </row>
    <row r="153" spans="1:16">
      <c r="A153" s="308">
        <v>45251</v>
      </c>
      <c r="B153" s="148">
        <v>254</v>
      </c>
      <c r="C153" s="71"/>
      <c r="D153" s="71"/>
      <c r="E153" s="71"/>
      <c r="F153" s="71"/>
      <c r="G153" s="71"/>
      <c r="H153" s="71"/>
      <c r="I153" s="318">
        <v>0</v>
      </c>
      <c r="J153" s="71"/>
      <c r="K153" s="153">
        <v>8</v>
      </c>
      <c r="L153" s="309"/>
      <c r="M153" s="309"/>
    </row>
    <row r="154" spans="1:16">
      <c r="A154" s="308">
        <v>45252</v>
      </c>
      <c r="B154" s="148">
        <v>218</v>
      </c>
      <c r="C154" s="71"/>
      <c r="D154" s="71"/>
      <c r="E154" s="71"/>
      <c r="F154" s="71"/>
      <c r="G154" s="71"/>
      <c r="H154" s="71"/>
      <c r="I154" s="318">
        <v>0</v>
      </c>
      <c r="J154" s="71"/>
      <c r="K154" s="153">
        <v>0</v>
      </c>
      <c r="L154" s="309"/>
      <c r="M154" s="309"/>
    </row>
    <row r="155" spans="1:16">
      <c r="A155" s="308">
        <v>45253</v>
      </c>
      <c r="B155" s="148">
        <v>209</v>
      </c>
      <c r="C155" s="71"/>
      <c r="D155" s="71"/>
      <c r="E155" s="71"/>
      <c r="F155" s="71"/>
      <c r="G155" s="71"/>
      <c r="H155" s="71"/>
      <c r="I155" s="318">
        <v>0</v>
      </c>
      <c r="J155" s="71"/>
      <c r="K155" s="153">
        <v>0</v>
      </c>
      <c r="L155" s="309"/>
      <c r="M155" s="309"/>
    </row>
    <row r="156" spans="1:16">
      <c r="A156" s="308">
        <v>45254</v>
      </c>
      <c r="B156" s="148">
        <v>206</v>
      </c>
      <c r="C156" s="71"/>
      <c r="D156" s="71"/>
      <c r="E156" s="71"/>
      <c r="F156" s="71"/>
      <c r="G156" s="71"/>
      <c r="H156" s="71"/>
      <c r="I156" s="318">
        <v>0</v>
      </c>
      <c r="J156" s="71"/>
      <c r="K156" s="153">
        <v>0</v>
      </c>
      <c r="L156" s="309"/>
      <c r="M156" s="309"/>
    </row>
    <row r="157" spans="1:16">
      <c r="A157" s="308">
        <v>45255</v>
      </c>
      <c r="B157" s="148">
        <v>208</v>
      </c>
      <c r="C157" s="71"/>
      <c r="D157" s="71"/>
      <c r="E157" s="71"/>
      <c r="F157" s="71"/>
      <c r="G157" s="71"/>
      <c r="H157" s="71"/>
      <c r="I157" s="318">
        <v>0</v>
      </c>
      <c r="J157" s="71"/>
      <c r="K157" s="153">
        <v>0</v>
      </c>
      <c r="L157" s="309"/>
      <c r="M157" s="309"/>
    </row>
    <row r="158" spans="1:16">
      <c r="A158" s="308">
        <v>45256</v>
      </c>
      <c r="B158" s="148">
        <v>209</v>
      </c>
      <c r="C158" s="71"/>
      <c r="D158" s="71"/>
      <c r="E158" s="71"/>
      <c r="F158" s="71"/>
      <c r="G158" s="71"/>
      <c r="H158" s="71"/>
      <c r="I158" s="318">
        <v>0</v>
      </c>
      <c r="J158" s="71"/>
      <c r="K158" s="153">
        <v>0</v>
      </c>
      <c r="L158" s="309"/>
      <c r="M158" s="309"/>
    </row>
    <row r="159" spans="1:16">
      <c r="A159" s="308">
        <v>45257</v>
      </c>
      <c r="B159" s="148">
        <v>323</v>
      </c>
      <c r="C159" s="71"/>
      <c r="D159" s="71"/>
      <c r="E159" s="71"/>
      <c r="F159" s="71"/>
      <c r="G159" s="71"/>
      <c r="H159" s="71"/>
      <c r="I159" s="318">
        <v>0</v>
      </c>
      <c r="J159" s="71"/>
      <c r="K159" s="153">
        <v>0</v>
      </c>
      <c r="L159" s="309"/>
      <c r="M159" s="309"/>
    </row>
    <row r="160" spans="1:16">
      <c r="A160" s="308">
        <v>45258</v>
      </c>
      <c r="B160" s="148">
        <v>275</v>
      </c>
      <c r="C160" s="71"/>
      <c r="D160" s="71"/>
      <c r="E160" s="71"/>
      <c r="F160" s="71"/>
      <c r="G160" s="71"/>
      <c r="H160" s="71"/>
      <c r="I160" s="318">
        <v>0</v>
      </c>
      <c r="J160" s="71"/>
      <c r="K160" s="153">
        <v>13</v>
      </c>
      <c r="L160" s="309"/>
      <c r="M160" s="309"/>
    </row>
    <row r="161" spans="1:16">
      <c r="A161" s="308">
        <v>45259</v>
      </c>
      <c r="B161" s="148">
        <v>236</v>
      </c>
      <c r="C161" s="71"/>
      <c r="D161" s="71"/>
      <c r="E161" s="71"/>
      <c r="F161" s="71"/>
      <c r="G161" s="71"/>
      <c r="H161" s="71"/>
      <c r="I161" s="318">
        <v>0</v>
      </c>
      <c r="J161" s="71"/>
      <c r="K161" s="153">
        <v>3</v>
      </c>
      <c r="L161" s="309"/>
      <c r="M161" s="309"/>
    </row>
    <row r="162" spans="1:16">
      <c r="A162" s="308">
        <v>45260</v>
      </c>
      <c r="B162" s="148">
        <v>213</v>
      </c>
      <c r="C162" s="71"/>
      <c r="D162" s="71"/>
      <c r="E162" s="71"/>
      <c r="F162" s="71"/>
      <c r="G162" s="71"/>
      <c r="H162" s="71"/>
      <c r="I162" s="318">
        <v>0</v>
      </c>
      <c r="J162" s="71"/>
      <c r="K162" s="153">
        <v>1</v>
      </c>
      <c r="L162" s="309"/>
      <c r="M162" s="309"/>
    </row>
    <row r="163" spans="1:16">
      <c r="A163" s="308">
        <v>45261</v>
      </c>
      <c r="B163" s="148">
        <v>168</v>
      </c>
      <c r="C163" s="71"/>
      <c r="D163" s="71"/>
      <c r="E163" s="71"/>
      <c r="F163" s="71"/>
      <c r="G163" s="71"/>
      <c r="H163" s="71"/>
      <c r="I163" s="318">
        <v>0</v>
      </c>
      <c r="J163" s="71"/>
      <c r="K163" s="153">
        <v>0</v>
      </c>
      <c r="L163" s="309"/>
      <c r="M163" s="309"/>
    </row>
    <row r="164" spans="1:16">
      <c r="A164" s="308">
        <v>45262</v>
      </c>
      <c r="B164" s="148">
        <v>227</v>
      </c>
      <c r="C164" s="71"/>
      <c r="D164" s="71"/>
      <c r="E164" s="71"/>
      <c r="F164" s="71"/>
      <c r="G164" s="71"/>
      <c r="H164" s="71"/>
      <c r="I164" s="318">
        <v>0</v>
      </c>
      <c r="J164" s="71"/>
      <c r="K164" s="153">
        <v>0</v>
      </c>
      <c r="L164" s="309"/>
      <c r="M164" s="309"/>
    </row>
    <row r="165" spans="1:16">
      <c r="A165" s="308">
        <v>45263</v>
      </c>
      <c r="B165" s="148">
        <v>194</v>
      </c>
      <c r="C165" s="71"/>
      <c r="D165" s="71"/>
      <c r="E165" s="71"/>
      <c r="F165" s="71"/>
      <c r="G165" s="71"/>
      <c r="H165" s="71"/>
      <c r="I165" s="318">
        <v>0</v>
      </c>
      <c r="J165" s="71"/>
      <c r="K165" s="153">
        <v>0</v>
      </c>
      <c r="L165" s="309"/>
      <c r="M165" s="309"/>
    </row>
    <row r="166" spans="1:16">
      <c r="A166" s="308">
        <v>45264</v>
      </c>
      <c r="B166" s="148">
        <v>189</v>
      </c>
      <c r="C166" s="71"/>
      <c r="D166" s="71"/>
      <c r="E166" s="71"/>
      <c r="F166" s="71"/>
      <c r="G166" s="71"/>
      <c r="H166" s="71"/>
      <c r="I166" s="318">
        <v>0</v>
      </c>
      <c r="J166" s="71"/>
      <c r="K166" s="153">
        <v>0</v>
      </c>
      <c r="L166" s="309"/>
      <c r="M166" s="309"/>
    </row>
    <row r="167" spans="1:16">
      <c r="A167" s="308">
        <v>45265</v>
      </c>
      <c r="B167" s="148">
        <v>202</v>
      </c>
      <c r="C167" s="71"/>
      <c r="D167" s="71"/>
      <c r="E167" s="71"/>
      <c r="F167" s="71"/>
      <c r="G167" s="71"/>
      <c r="H167" s="71"/>
      <c r="I167" s="318">
        <v>0</v>
      </c>
      <c r="J167" s="71"/>
      <c r="K167" s="153">
        <v>0</v>
      </c>
      <c r="L167" s="309"/>
      <c r="M167" s="309"/>
    </row>
    <row r="168" spans="1:16">
      <c r="A168" s="308">
        <v>45266</v>
      </c>
      <c r="B168" s="148">
        <v>196</v>
      </c>
      <c r="C168" s="71"/>
      <c r="D168" s="71"/>
      <c r="E168" s="71"/>
      <c r="F168" s="71"/>
      <c r="G168" s="71"/>
      <c r="H168" s="71"/>
      <c r="I168" s="318">
        <v>554</v>
      </c>
      <c r="J168" s="71"/>
      <c r="K168" s="153">
        <v>0</v>
      </c>
      <c r="L168" s="309"/>
      <c r="M168" s="309"/>
    </row>
    <row r="169" spans="1:16">
      <c r="A169" s="308">
        <v>45267</v>
      </c>
      <c r="B169" s="148">
        <v>193</v>
      </c>
      <c r="C169" s="71"/>
      <c r="D169" s="71"/>
      <c r="E169" s="71"/>
      <c r="F169" s="71"/>
      <c r="G169" s="71"/>
      <c r="H169" s="71"/>
      <c r="I169" s="318">
        <v>509</v>
      </c>
      <c r="J169" s="71"/>
      <c r="K169" s="153">
        <v>0</v>
      </c>
      <c r="L169" s="309"/>
      <c r="M169" s="309"/>
    </row>
    <row r="170" spans="1:16">
      <c r="A170" s="308">
        <v>45268</v>
      </c>
      <c r="B170" s="148">
        <v>205</v>
      </c>
      <c r="C170" s="71"/>
      <c r="D170" s="71"/>
      <c r="E170" s="71"/>
      <c r="F170" s="71"/>
      <c r="G170" s="71"/>
      <c r="H170" s="71"/>
      <c r="I170" s="318">
        <v>0</v>
      </c>
      <c r="J170" s="71"/>
      <c r="K170" s="153">
        <v>0</v>
      </c>
      <c r="L170" s="309"/>
      <c r="M170" s="309"/>
    </row>
    <row r="171" spans="1:16">
      <c r="A171" s="308">
        <v>45269</v>
      </c>
      <c r="B171" s="148">
        <v>199</v>
      </c>
      <c r="C171" s="71"/>
      <c r="D171" s="71"/>
      <c r="E171" s="71"/>
      <c r="F171" s="71"/>
      <c r="G171" s="71"/>
      <c r="H171" s="71"/>
      <c r="I171" s="318">
        <v>0</v>
      </c>
      <c r="J171" s="71"/>
      <c r="K171" s="153">
        <v>0</v>
      </c>
      <c r="L171" s="309"/>
      <c r="M171" s="309"/>
    </row>
    <row r="172" spans="1:16">
      <c r="A172" s="308">
        <v>45270</v>
      </c>
      <c r="B172" s="148">
        <v>186</v>
      </c>
      <c r="C172" s="71"/>
      <c r="D172" s="71"/>
      <c r="E172" s="71"/>
      <c r="F172" s="71"/>
      <c r="G172" s="71"/>
      <c r="H172" s="71"/>
      <c r="I172" s="318">
        <v>0</v>
      </c>
      <c r="J172" s="71"/>
      <c r="K172" s="153">
        <v>0</v>
      </c>
      <c r="L172" s="309"/>
      <c r="M172" s="309"/>
    </row>
    <row r="173" spans="1:16">
      <c r="A173" s="308">
        <v>45271</v>
      </c>
      <c r="B173" s="148">
        <v>221</v>
      </c>
      <c r="C173" s="153">
        <v>6</v>
      </c>
      <c r="D173" s="153" t="s">
        <v>37</v>
      </c>
      <c r="E173" s="153">
        <v>2.1</v>
      </c>
      <c r="F173" s="153">
        <v>43</v>
      </c>
      <c r="G173" s="153">
        <v>5.0999999999999996</v>
      </c>
      <c r="H173" s="153">
        <v>0.93</v>
      </c>
      <c r="I173" s="318">
        <v>0</v>
      </c>
      <c r="J173" s="153"/>
      <c r="K173" s="153">
        <v>0</v>
      </c>
      <c r="L173" s="317">
        <v>0.5</v>
      </c>
      <c r="M173" s="265" t="s">
        <v>111</v>
      </c>
      <c r="N173" s="256">
        <v>45281</v>
      </c>
      <c r="O173" s="256">
        <v>45300</v>
      </c>
      <c r="P173" s="153"/>
    </row>
    <row r="174" spans="1:16">
      <c r="A174" s="308">
        <v>45272</v>
      </c>
      <c r="B174" s="148">
        <v>194</v>
      </c>
      <c r="C174" s="71"/>
      <c r="D174" s="71"/>
      <c r="E174" s="71"/>
      <c r="F174" s="71"/>
      <c r="G174" s="71"/>
      <c r="H174" s="71"/>
      <c r="I174" s="318">
        <v>0</v>
      </c>
      <c r="J174" s="71"/>
      <c r="K174" s="153">
        <v>0</v>
      </c>
      <c r="L174" s="309"/>
      <c r="M174" s="309"/>
    </row>
    <row r="175" spans="1:16">
      <c r="A175" s="308">
        <v>45273</v>
      </c>
      <c r="B175" s="148">
        <v>199</v>
      </c>
      <c r="C175" s="71"/>
      <c r="D175" s="71"/>
      <c r="E175" s="71"/>
      <c r="F175" s="71"/>
      <c r="G175" s="71"/>
      <c r="H175" s="71"/>
      <c r="I175" s="318">
        <v>0</v>
      </c>
      <c r="J175" s="71"/>
      <c r="K175" s="153">
        <v>0</v>
      </c>
      <c r="L175" s="309"/>
      <c r="M175" s="309"/>
    </row>
    <row r="176" spans="1:16">
      <c r="A176" s="308">
        <v>45274</v>
      </c>
      <c r="B176" s="148">
        <v>171</v>
      </c>
      <c r="C176" s="71"/>
      <c r="D176" s="71"/>
      <c r="E176" s="71"/>
      <c r="F176" s="71"/>
      <c r="G176" s="71"/>
      <c r="H176" s="71"/>
      <c r="I176" s="318">
        <v>0</v>
      </c>
      <c r="J176" s="71"/>
      <c r="K176" s="153">
        <v>0</v>
      </c>
      <c r="L176" s="309"/>
      <c r="M176" s="309"/>
    </row>
    <row r="177" spans="1:13">
      <c r="A177" s="308">
        <v>45275</v>
      </c>
      <c r="B177" s="148">
        <v>230</v>
      </c>
      <c r="C177" s="71"/>
      <c r="D177" s="71"/>
      <c r="E177" s="71"/>
      <c r="F177" s="71"/>
      <c r="G177" s="71"/>
      <c r="H177" s="71"/>
      <c r="I177" s="318">
        <v>0</v>
      </c>
      <c r="J177" s="71"/>
      <c r="K177" s="153">
        <v>17</v>
      </c>
      <c r="L177" s="309"/>
      <c r="M177" s="309"/>
    </row>
    <row r="178" spans="1:13">
      <c r="A178" s="308">
        <v>45276</v>
      </c>
      <c r="B178" s="148">
        <v>196</v>
      </c>
      <c r="C178" s="71"/>
      <c r="D178" s="71"/>
      <c r="E178" s="71"/>
      <c r="F178" s="71"/>
      <c r="G178" s="71"/>
      <c r="H178" s="71"/>
      <c r="I178" s="318">
        <v>0</v>
      </c>
      <c r="J178" s="71"/>
      <c r="K178" s="153">
        <v>0</v>
      </c>
      <c r="L178" s="309"/>
      <c r="M178" s="309"/>
    </row>
    <row r="179" spans="1:13">
      <c r="A179" s="308">
        <v>45277</v>
      </c>
      <c r="B179" s="148">
        <v>185</v>
      </c>
      <c r="C179" s="71"/>
      <c r="D179" s="71"/>
      <c r="E179" s="71"/>
      <c r="F179" s="71"/>
      <c r="G179" s="71"/>
      <c r="H179" s="71"/>
      <c r="I179" s="318">
        <v>0</v>
      </c>
      <c r="J179" s="71"/>
      <c r="K179" s="153">
        <v>0</v>
      </c>
      <c r="L179" s="309"/>
      <c r="M179" s="309"/>
    </row>
    <row r="180" spans="1:13">
      <c r="A180" s="308">
        <v>45278</v>
      </c>
      <c r="B180" s="148">
        <v>192</v>
      </c>
      <c r="C180" s="71"/>
      <c r="D180" s="71"/>
      <c r="E180" s="71"/>
      <c r="F180" s="71"/>
      <c r="G180" s="71"/>
      <c r="H180" s="71"/>
      <c r="I180" s="318">
        <v>0</v>
      </c>
      <c r="J180" s="71"/>
      <c r="K180" s="153">
        <v>0</v>
      </c>
      <c r="L180" s="309"/>
      <c r="M180" s="309"/>
    </row>
    <row r="181" spans="1:13">
      <c r="A181" s="308">
        <v>45279</v>
      </c>
      <c r="B181" s="148">
        <v>186</v>
      </c>
      <c r="C181" s="71"/>
      <c r="D181" s="71"/>
      <c r="E181" s="71"/>
      <c r="F181" s="71"/>
      <c r="G181" s="71"/>
      <c r="H181" s="71"/>
      <c r="I181" s="318">
        <v>0</v>
      </c>
      <c r="J181" s="71"/>
      <c r="K181" s="153">
        <v>0</v>
      </c>
      <c r="L181" s="309"/>
      <c r="M181" s="309"/>
    </row>
    <row r="182" spans="1:13">
      <c r="A182" s="308">
        <v>45280</v>
      </c>
      <c r="B182" s="148">
        <v>197</v>
      </c>
      <c r="C182" s="71"/>
      <c r="D182" s="71"/>
      <c r="E182" s="71"/>
      <c r="F182" s="71"/>
      <c r="G182" s="71"/>
      <c r="H182" s="71"/>
      <c r="I182" s="318">
        <v>0</v>
      </c>
      <c r="J182" s="71"/>
      <c r="K182" s="153">
        <v>0</v>
      </c>
      <c r="L182" s="309"/>
      <c r="M182" s="309"/>
    </row>
    <row r="183" spans="1:13">
      <c r="A183" s="308">
        <v>45281</v>
      </c>
      <c r="B183" s="148">
        <v>238</v>
      </c>
      <c r="C183" s="71"/>
      <c r="D183" s="71"/>
      <c r="E183" s="71"/>
      <c r="F183" s="71"/>
      <c r="G183" s="71"/>
      <c r="H183" s="71"/>
      <c r="I183" s="318">
        <v>0</v>
      </c>
      <c r="J183" s="71"/>
      <c r="K183" s="153">
        <v>2</v>
      </c>
      <c r="L183" s="309"/>
      <c r="M183" s="309"/>
    </row>
    <row r="184" spans="1:13">
      <c r="A184" s="308">
        <v>45282</v>
      </c>
      <c r="B184" s="148">
        <v>197</v>
      </c>
      <c r="C184" s="71"/>
      <c r="D184" s="71"/>
      <c r="E184" s="71"/>
      <c r="F184" s="71"/>
      <c r="G184" s="71"/>
      <c r="H184" s="71"/>
      <c r="I184" s="318">
        <v>0</v>
      </c>
      <c r="J184" s="71"/>
      <c r="K184" s="153">
        <v>10</v>
      </c>
      <c r="L184" s="309"/>
      <c r="M184" s="309"/>
    </row>
    <row r="185" spans="1:13">
      <c r="A185" s="308">
        <v>45283</v>
      </c>
      <c r="B185" s="148">
        <v>205</v>
      </c>
      <c r="C185" s="71"/>
      <c r="D185" s="71"/>
      <c r="E185" s="71"/>
      <c r="F185" s="71"/>
      <c r="G185" s="71"/>
      <c r="H185" s="71"/>
      <c r="I185" s="318">
        <v>0</v>
      </c>
      <c r="J185" s="71"/>
      <c r="K185" s="153">
        <v>0</v>
      </c>
      <c r="L185" s="309"/>
      <c r="M185" s="309"/>
    </row>
    <row r="186" spans="1:13">
      <c r="A186" s="308">
        <v>45284</v>
      </c>
      <c r="B186" s="148">
        <v>268</v>
      </c>
      <c r="C186" s="71"/>
      <c r="D186" s="71"/>
      <c r="E186" s="71"/>
      <c r="F186" s="71"/>
      <c r="G186" s="71"/>
      <c r="H186" s="71"/>
      <c r="I186" s="318">
        <v>0</v>
      </c>
      <c r="J186" s="71"/>
      <c r="K186" s="153">
        <v>0</v>
      </c>
      <c r="L186" s="309"/>
      <c r="M186" s="309"/>
    </row>
    <row r="187" spans="1:13">
      <c r="A187" s="308">
        <v>45285</v>
      </c>
      <c r="B187" s="148">
        <v>208</v>
      </c>
      <c r="C187" s="71"/>
      <c r="D187" s="71"/>
      <c r="E187" s="71"/>
      <c r="F187" s="71"/>
      <c r="G187" s="71"/>
      <c r="H187" s="71"/>
      <c r="I187" s="318">
        <v>0</v>
      </c>
      <c r="J187" s="71"/>
      <c r="K187" s="153">
        <v>0</v>
      </c>
      <c r="L187" s="309"/>
      <c r="M187" s="309"/>
    </row>
    <row r="188" spans="1:13">
      <c r="A188" s="308">
        <v>45286</v>
      </c>
      <c r="B188" s="148">
        <v>213</v>
      </c>
      <c r="C188" s="71"/>
      <c r="D188" s="71"/>
      <c r="E188" s="71"/>
      <c r="F188" s="71"/>
      <c r="G188" s="71"/>
      <c r="H188" s="71"/>
      <c r="I188" s="318">
        <v>0</v>
      </c>
      <c r="J188" s="71"/>
      <c r="K188" s="153">
        <v>14</v>
      </c>
      <c r="L188" s="309"/>
      <c r="M188" s="309"/>
    </row>
    <row r="189" spans="1:13">
      <c r="A189" s="308">
        <v>45287</v>
      </c>
      <c r="B189" s="148">
        <v>198</v>
      </c>
      <c r="C189" s="71"/>
      <c r="D189" s="71"/>
      <c r="E189" s="71"/>
      <c r="F189" s="71"/>
      <c r="G189" s="71"/>
      <c r="H189" s="71"/>
      <c r="I189" s="318">
        <v>0</v>
      </c>
      <c r="J189" s="71"/>
      <c r="K189" s="153">
        <v>0</v>
      </c>
      <c r="L189" s="309"/>
      <c r="M189" s="309"/>
    </row>
    <row r="190" spans="1:13">
      <c r="A190" s="308">
        <v>45288</v>
      </c>
      <c r="B190" s="148">
        <v>194</v>
      </c>
      <c r="C190" s="71"/>
      <c r="D190" s="71"/>
      <c r="E190" s="71"/>
      <c r="F190" s="71"/>
      <c r="G190" s="71"/>
      <c r="H190" s="71"/>
      <c r="I190" s="318">
        <v>0</v>
      </c>
      <c r="J190" s="71"/>
      <c r="K190" s="153">
        <v>0</v>
      </c>
      <c r="L190" s="309"/>
      <c r="M190" s="309"/>
    </row>
    <row r="191" spans="1:13">
      <c r="A191" s="308">
        <v>45289</v>
      </c>
      <c r="B191" s="148">
        <v>193</v>
      </c>
      <c r="C191" s="71"/>
      <c r="D191" s="71"/>
      <c r="E191" s="71"/>
      <c r="F191" s="71"/>
      <c r="G191" s="71"/>
      <c r="H191" s="71"/>
      <c r="I191" s="318">
        <v>0</v>
      </c>
      <c r="J191" s="71"/>
      <c r="K191" s="153">
        <v>0</v>
      </c>
      <c r="L191" s="309"/>
      <c r="M191" s="309"/>
    </row>
    <row r="192" spans="1:13">
      <c r="A192" s="308">
        <v>45290</v>
      </c>
      <c r="B192" s="148">
        <v>174</v>
      </c>
      <c r="C192" s="71"/>
      <c r="D192" s="71"/>
      <c r="E192" s="71"/>
      <c r="F192" s="71"/>
      <c r="G192" s="71"/>
      <c r="H192" s="71"/>
      <c r="I192" s="318">
        <v>0</v>
      </c>
      <c r="J192" s="71"/>
      <c r="K192" s="153">
        <v>0</v>
      </c>
      <c r="L192" s="309"/>
      <c r="M192" s="309"/>
    </row>
    <row r="193" spans="1:13">
      <c r="A193" s="308">
        <v>45291</v>
      </c>
      <c r="B193" s="148">
        <v>430</v>
      </c>
      <c r="C193" s="71"/>
      <c r="D193" s="71"/>
      <c r="E193" s="71"/>
      <c r="F193" s="71"/>
      <c r="G193" s="71"/>
      <c r="H193" s="71"/>
      <c r="I193" s="318">
        <v>0</v>
      </c>
      <c r="J193" s="71"/>
      <c r="K193" s="153">
        <v>0</v>
      </c>
      <c r="L193" s="309"/>
      <c r="M193" s="309"/>
    </row>
    <row r="194" spans="1:13">
      <c r="A194" s="308">
        <v>45292</v>
      </c>
      <c r="B194" s="148">
        <v>225</v>
      </c>
      <c r="C194" s="71"/>
      <c r="D194" s="71"/>
      <c r="E194" s="71"/>
      <c r="F194" s="71"/>
      <c r="G194" s="71"/>
      <c r="H194" s="71"/>
      <c r="I194" s="318">
        <v>0</v>
      </c>
      <c r="J194" s="71"/>
      <c r="K194" s="153">
        <v>47</v>
      </c>
      <c r="L194" s="309"/>
      <c r="M194" s="309"/>
    </row>
    <row r="195" spans="1:13">
      <c r="A195" s="308">
        <v>45293</v>
      </c>
      <c r="B195" s="148">
        <v>206</v>
      </c>
      <c r="C195" s="71"/>
      <c r="D195" s="71"/>
      <c r="E195" s="71"/>
      <c r="F195" s="71"/>
      <c r="G195" s="71"/>
      <c r="H195" s="71"/>
      <c r="I195" s="318">
        <v>0</v>
      </c>
      <c r="J195" s="71"/>
      <c r="K195" s="153">
        <v>0</v>
      </c>
      <c r="L195" s="309"/>
      <c r="M195" s="309"/>
    </row>
    <row r="196" spans="1:13">
      <c r="A196" s="308">
        <v>45294</v>
      </c>
      <c r="B196" s="148">
        <v>198</v>
      </c>
      <c r="C196" s="71"/>
      <c r="D196" s="71"/>
      <c r="E196" s="71"/>
      <c r="F196" s="71"/>
      <c r="G196" s="71"/>
      <c r="H196" s="71"/>
      <c r="I196" s="318">
        <v>0</v>
      </c>
      <c r="J196" s="71"/>
      <c r="K196" s="153">
        <v>0</v>
      </c>
      <c r="L196" s="309"/>
      <c r="M196" s="309"/>
    </row>
    <row r="197" spans="1:13">
      <c r="A197" s="308">
        <v>45295</v>
      </c>
      <c r="B197" s="148">
        <v>192</v>
      </c>
      <c r="C197" s="71"/>
      <c r="D197" s="71"/>
      <c r="E197" s="71"/>
      <c r="F197" s="71"/>
      <c r="G197" s="71"/>
      <c r="H197" s="71"/>
      <c r="I197" s="318">
        <v>0</v>
      </c>
      <c r="J197" s="71"/>
      <c r="K197" s="153">
        <v>0</v>
      </c>
      <c r="L197" s="309"/>
      <c r="M197" s="309"/>
    </row>
    <row r="198" spans="1:13">
      <c r="A198" s="308">
        <v>45296</v>
      </c>
      <c r="B198" s="148">
        <v>195</v>
      </c>
      <c r="C198" s="71"/>
      <c r="D198" s="71"/>
      <c r="E198" s="71"/>
      <c r="F198" s="71"/>
      <c r="G198" s="71"/>
      <c r="H198" s="71"/>
      <c r="I198" s="318">
        <v>0</v>
      </c>
      <c r="J198" s="71"/>
      <c r="K198" s="153">
        <v>0</v>
      </c>
      <c r="L198" s="309"/>
      <c r="M198" s="309"/>
    </row>
    <row r="199" spans="1:13">
      <c r="A199" s="308">
        <v>45297</v>
      </c>
      <c r="B199" s="148">
        <v>203</v>
      </c>
      <c r="C199" s="71"/>
      <c r="D199" s="71"/>
      <c r="E199" s="71"/>
      <c r="F199" s="71"/>
      <c r="G199" s="71"/>
      <c r="H199" s="71"/>
      <c r="I199" s="318">
        <v>0</v>
      </c>
      <c r="J199" s="71"/>
      <c r="K199" s="153">
        <v>5</v>
      </c>
      <c r="L199" s="309"/>
      <c r="M199" s="309"/>
    </row>
    <row r="200" spans="1:13">
      <c r="A200" s="308">
        <v>45298</v>
      </c>
      <c r="B200" s="148">
        <v>192</v>
      </c>
      <c r="C200" s="71"/>
      <c r="D200" s="71"/>
      <c r="E200" s="71"/>
      <c r="F200" s="71"/>
      <c r="G200" s="71"/>
      <c r="H200" s="71"/>
      <c r="I200" s="318">
        <v>0</v>
      </c>
      <c r="J200" s="71"/>
      <c r="K200" s="153">
        <v>0</v>
      </c>
      <c r="L200" s="309"/>
      <c r="M200" s="309"/>
    </row>
    <row r="201" spans="1:13">
      <c r="A201" s="308">
        <v>45299</v>
      </c>
      <c r="B201" s="148">
        <v>199</v>
      </c>
      <c r="C201" s="71"/>
      <c r="D201" s="71"/>
      <c r="E201" s="71"/>
      <c r="F201" s="71"/>
      <c r="G201" s="71"/>
      <c r="H201" s="71"/>
      <c r="I201" s="318">
        <v>0</v>
      </c>
      <c r="J201" s="71"/>
      <c r="K201" s="153">
        <v>0</v>
      </c>
      <c r="L201" s="309"/>
      <c r="M201" s="309"/>
    </row>
    <row r="202" spans="1:13">
      <c r="A202" s="308">
        <v>45300</v>
      </c>
      <c r="B202" s="148">
        <v>202</v>
      </c>
      <c r="C202" s="71"/>
      <c r="D202" s="71"/>
      <c r="E202" s="71"/>
      <c r="F202" s="71"/>
      <c r="G202" s="71"/>
      <c r="H202" s="71"/>
      <c r="I202" s="318">
        <v>0</v>
      </c>
      <c r="J202" s="71"/>
      <c r="K202" s="153">
        <v>0</v>
      </c>
      <c r="L202" s="309"/>
      <c r="M202" s="309"/>
    </row>
    <row r="203" spans="1:13">
      <c r="A203" s="308">
        <v>45301</v>
      </c>
      <c r="B203" s="148">
        <v>204</v>
      </c>
      <c r="C203" s="71"/>
      <c r="D203" s="71"/>
      <c r="E203" s="71"/>
      <c r="F203" s="71"/>
      <c r="G203" s="71"/>
      <c r="H203" s="71"/>
      <c r="I203" s="318">
        <v>0</v>
      </c>
      <c r="J203" s="71"/>
      <c r="K203" s="153">
        <v>0</v>
      </c>
      <c r="L203" s="309"/>
      <c r="M203" s="309"/>
    </row>
    <row r="204" spans="1:13">
      <c r="A204" s="308">
        <v>45302</v>
      </c>
      <c r="B204" s="148">
        <v>200</v>
      </c>
      <c r="C204" s="71"/>
      <c r="D204" s="71"/>
      <c r="E204" s="71"/>
      <c r="F204" s="71"/>
      <c r="G204" s="71"/>
      <c r="H204" s="71"/>
      <c r="I204" s="318">
        <v>0</v>
      </c>
      <c r="J204" s="71"/>
      <c r="K204" s="153">
        <v>2</v>
      </c>
      <c r="L204" s="309"/>
      <c r="M204" s="309"/>
    </row>
    <row r="205" spans="1:13">
      <c r="A205" s="308">
        <v>45303</v>
      </c>
      <c r="B205" s="148">
        <v>211</v>
      </c>
      <c r="C205" s="71"/>
      <c r="D205" s="71"/>
      <c r="E205" s="71"/>
      <c r="F205" s="71"/>
      <c r="G205" s="71"/>
      <c r="H205" s="71"/>
      <c r="I205" s="318">
        <v>0</v>
      </c>
      <c r="J205" s="71"/>
      <c r="K205" s="153">
        <v>0</v>
      </c>
      <c r="L205" s="309"/>
      <c r="M205" s="309"/>
    </row>
    <row r="206" spans="1:13">
      <c r="A206" s="308">
        <v>45304</v>
      </c>
      <c r="B206" s="148">
        <v>213</v>
      </c>
      <c r="C206" s="71"/>
      <c r="D206" s="71"/>
      <c r="E206" s="71"/>
      <c r="F206" s="71"/>
      <c r="G206" s="71"/>
      <c r="H206" s="71"/>
      <c r="I206" s="318">
        <v>0</v>
      </c>
      <c r="J206" s="71"/>
      <c r="K206" s="153">
        <v>8</v>
      </c>
      <c r="L206" s="309"/>
      <c r="M206" s="309"/>
    </row>
    <row r="207" spans="1:13">
      <c r="A207" s="308">
        <v>45305</v>
      </c>
      <c r="B207" s="148">
        <v>210</v>
      </c>
      <c r="C207" s="71"/>
      <c r="D207" s="71"/>
      <c r="E207" s="71"/>
      <c r="F207" s="71"/>
      <c r="G207" s="71"/>
      <c r="H207" s="71"/>
      <c r="I207" s="318">
        <v>0</v>
      </c>
      <c r="J207" s="71"/>
      <c r="K207" s="153">
        <v>0</v>
      </c>
      <c r="L207" s="309"/>
      <c r="M207" s="309"/>
    </row>
    <row r="208" spans="1:13">
      <c r="A208" s="308">
        <v>45306</v>
      </c>
      <c r="B208" s="148">
        <v>385</v>
      </c>
      <c r="C208" s="71"/>
      <c r="D208" s="71"/>
      <c r="E208" s="71"/>
      <c r="F208" s="71"/>
      <c r="G208" s="71"/>
      <c r="H208" s="71"/>
      <c r="I208" s="318">
        <v>0</v>
      </c>
      <c r="J208" s="71"/>
      <c r="K208" s="153">
        <v>5</v>
      </c>
      <c r="L208" s="309"/>
      <c r="M208" s="309"/>
    </row>
    <row r="209" spans="1:16">
      <c r="A209" s="308">
        <v>45307</v>
      </c>
      <c r="B209" s="148">
        <v>298</v>
      </c>
      <c r="C209" s="71"/>
      <c r="D209" s="71"/>
      <c r="E209" s="71"/>
      <c r="F209" s="71"/>
      <c r="G209" s="71"/>
      <c r="H209" s="71"/>
      <c r="I209" s="318">
        <v>0</v>
      </c>
      <c r="J209" s="71"/>
      <c r="K209" s="153">
        <v>28</v>
      </c>
      <c r="L209" s="309"/>
      <c r="M209" s="309"/>
    </row>
    <row r="210" spans="1:16">
      <c r="A210" s="308">
        <v>45308</v>
      </c>
      <c r="B210" s="148">
        <v>243</v>
      </c>
      <c r="C210" s="71"/>
      <c r="D210" s="71"/>
      <c r="E210" s="71"/>
      <c r="F210" s="71"/>
      <c r="G210" s="71"/>
      <c r="H210" s="71"/>
      <c r="I210" s="318">
        <v>0</v>
      </c>
      <c r="J210" s="71"/>
      <c r="K210" s="153">
        <v>3</v>
      </c>
      <c r="L210" s="309"/>
      <c r="M210" s="309"/>
    </row>
    <row r="211" spans="1:16">
      <c r="A211" s="308">
        <v>45309</v>
      </c>
      <c r="B211" s="148">
        <v>198</v>
      </c>
      <c r="C211" s="71"/>
      <c r="D211" s="71"/>
      <c r="E211" s="71"/>
      <c r="F211" s="71"/>
      <c r="G211" s="71"/>
      <c r="H211" s="71"/>
      <c r="I211" s="318">
        <v>0</v>
      </c>
      <c r="J211" s="71"/>
      <c r="K211" s="153">
        <v>0</v>
      </c>
      <c r="L211" s="309"/>
      <c r="M211" s="309"/>
    </row>
    <row r="212" spans="1:16">
      <c r="A212" s="308">
        <v>45310</v>
      </c>
      <c r="B212" s="148">
        <v>201</v>
      </c>
      <c r="C212" s="71"/>
      <c r="D212" s="71"/>
      <c r="E212" s="71"/>
      <c r="F212" s="71"/>
      <c r="G212" s="71"/>
      <c r="H212" s="71"/>
      <c r="I212" s="318">
        <v>0</v>
      </c>
      <c r="J212" s="71"/>
      <c r="K212" s="153">
        <v>0</v>
      </c>
      <c r="L212" s="309"/>
      <c r="M212" s="309"/>
    </row>
    <row r="213" spans="1:16">
      <c r="A213" s="308">
        <v>45311</v>
      </c>
      <c r="B213" s="148">
        <v>195</v>
      </c>
      <c r="C213" s="71"/>
      <c r="D213" s="71"/>
      <c r="E213" s="71"/>
      <c r="F213" s="71"/>
      <c r="G213" s="71"/>
      <c r="H213" s="71"/>
      <c r="I213" s="318">
        <v>0</v>
      </c>
      <c r="J213" s="71"/>
      <c r="K213" s="153">
        <v>0</v>
      </c>
      <c r="L213" s="309"/>
      <c r="M213" s="309"/>
    </row>
    <row r="214" spans="1:16">
      <c r="A214" s="308">
        <v>45312</v>
      </c>
      <c r="B214" s="148">
        <v>234</v>
      </c>
      <c r="C214" s="71"/>
      <c r="D214" s="71"/>
      <c r="E214" s="71"/>
      <c r="F214" s="71"/>
      <c r="G214" s="71"/>
      <c r="H214" s="71"/>
      <c r="I214" s="318">
        <v>0</v>
      </c>
      <c r="J214" s="71"/>
      <c r="K214" s="153">
        <v>0</v>
      </c>
      <c r="L214" s="309"/>
      <c r="M214" s="309"/>
    </row>
    <row r="215" spans="1:16">
      <c r="A215" s="308">
        <v>45313</v>
      </c>
      <c r="B215" s="148">
        <v>215</v>
      </c>
      <c r="C215" s="71"/>
      <c r="D215" s="71"/>
      <c r="E215" s="71"/>
      <c r="F215" s="71"/>
      <c r="G215" s="71"/>
      <c r="H215" s="71"/>
      <c r="I215" s="318">
        <v>0</v>
      </c>
      <c r="J215" s="71"/>
      <c r="K215" s="153">
        <v>7</v>
      </c>
      <c r="L215" s="309"/>
      <c r="M215" s="309"/>
    </row>
    <row r="216" spans="1:16">
      <c r="A216" s="308">
        <v>45314</v>
      </c>
      <c r="B216" s="148">
        <v>209</v>
      </c>
      <c r="C216" s="71"/>
      <c r="D216" s="71"/>
      <c r="E216" s="71"/>
      <c r="F216" s="71"/>
      <c r="G216" s="71"/>
      <c r="H216" s="71"/>
      <c r="I216" s="318">
        <v>0</v>
      </c>
      <c r="J216" s="71"/>
      <c r="K216" s="153">
        <v>0</v>
      </c>
      <c r="L216" s="309"/>
      <c r="M216" s="309"/>
    </row>
    <row r="217" spans="1:16">
      <c r="A217" s="308">
        <v>45315</v>
      </c>
      <c r="B217" s="148">
        <v>196</v>
      </c>
      <c r="C217" s="71"/>
      <c r="D217" s="71"/>
      <c r="E217" s="71"/>
      <c r="F217" s="71"/>
      <c r="G217" s="71"/>
      <c r="H217" s="71"/>
      <c r="I217" s="318">
        <v>0</v>
      </c>
      <c r="J217" s="71"/>
      <c r="K217" s="153">
        <v>0</v>
      </c>
      <c r="L217" s="309"/>
      <c r="M217" s="309"/>
    </row>
    <row r="218" spans="1:16">
      <c r="A218" s="308">
        <v>45316</v>
      </c>
      <c r="B218" s="148">
        <v>191</v>
      </c>
      <c r="C218" s="71"/>
      <c r="D218" s="71"/>
      <c r="E218" s="71"/>
      <c r="F218" s="71"/>
      <c r="G218" s="71"/>
      <c r="H218" s="71"/>
      <c r="I218" s="318">
        <v>0</v>
      </c>
      <c r="J218" s="71"/>
      <c r="K218" s="153">
        <v>0</v>
      </c>
      <c r="L218" s="309"/>
      <c r="M218" s="309"/>
    </row>
    <row r="219" spans="1:16">
      <c r="A219" s="308">
        <v>45317</v>
      </c>
      <c r="B219" s="148">
        <v>180</v>
      </c>
      <c r="C219" s="71"/>
      <c r="D219" s="71"/>
      <c r="E219" s="71"/>
      <c r="F219" s="71"/>
      <c r="G219" s="71"/>
      <c r="H219" s="71"/>
      <c r="I219" s="318">
        <v>0</v>
      </c>
      <c r="J219" s="71"/>
      <c r="K219" s="153">
        <v>0</v>
      </c>
      <c r="L219" s="309"/>
      <c r="M219" s="309"/>
    </row>
    <row r="220" spans="1:16">
      <c r="A220" s="308">
        <v>45318</v>
      </c>
      <c r="B220" s="148">
        <v>373</v>
      </c>
      <c r="C220" s="71"/>
      <c r="D220" s="71"/>
      <c r="E220" s="71"/>
      <c r="F220" s="71"/>
      <c r="G220" s="71"/>
      <c r="H220" s="71"/>
      <c r="I220" s="318">
        <v>0</v>
      </c>
      <c r="J220" s="71"/>
      <c r="K220" s="153">
        <v>0</v>
      </c>
      <c r="L220" s="309"/>
      <c r="M220" s="309"/>
    </row>
    <row r="221" spans="1:16">
      <c r="A221" s="308">
        <v>45319</v>
      </c>
      <c r="B221" s="148">
        <v>485</v>
      </c>
      <c r="C221" s="71"/>
      <c r="D221" s="71"/>
      <c r="E221" s="71"/>
      <c r="F221" s="71"/>
      <c r="G221" s="71"/>
      <c r="H221" s="71"/>
      <c r="I221" s="318">
        <v>0</v>
      </c>
      <c r="J221" s="71"/>
      <c r="K221" s="153">
        <v>0</v>
      </c>
      <c r="L221" s="309"/>
      <c r="M221" s="309"/>
    </row>
    <row r="222" spans="1:16">
      <c r="A222" s="308">
        <v>45320</v>
      </c>
      <c r="B222" s="153">
        <v>314</v>
      </c>
      <c r="C222" s="153">
        <v>18</v>
      </c>
      <c r="D222" s="153">
        <v>1</v>
      </c>
      <c r="E222" s="153">
        <v>1</v>
      </c>
      <c r="F222" s="153">
        <v>50</v>
      </c>
      <c r="G222" s="153">
        <v>7.1</v>
      </c>
      <c r="H222" s="318">
        <v>1.3</v>
      </c>
      <c r="I222" s="318">
        <v>0</v>
      </c>
      <c r="J222" s="153"/>
      <c r="K222" s="153">
        <v>40</v>
      </c>
      <c r="L222" s="265" t="s">
        <v>112</v>
      </c>
      <c r="M222" s="256" t="s">
        <v>111</v>
      </c>
      <c r="N222" s="256">
        <v>45336</v>
      </c>
      <c r="O222" s="256">
        <v>45350</v>
      </c>
      <c r="P222" s="153"/>
    </row>
    <row r="223" spans="1:16">
      <c r="A223" s="308">
        <v>45321</v>
      </c>
      <c r="B223" s="148">
        <v>66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6">
      <c r="A224" s="308">
        <v>45322</v>
      </c>
      <c r="B224" s="148">
        <v>421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08">
        <v>45323</v>
      </c>
      <c r="B225" s="148">
        <v>239</v>
      </c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08">
        <v>45324</v>
      </c>
      <c r="B226" s="148">
        <v>217</v>
      </c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08">
        <v>45325</v>
      </c>
      <c r="B227" s="148">
        <v>222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08">
        <v>45326</v>
      </c>
      <c r="B228" s="148">
        <v>207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08">
        <v>45327</v>
      </c>
      <c r="B229" s="148">
        <v>197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08">
        <v>45328</v>
      </c>
      <c r="B230" s="148">
        <v>189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08">
        <v>45329</v>
      </c>
      <c r="B231" s="148">
        <v>162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08">
        <v>45330</v>
      </c>
      <c r="B232" s="148">
        <v>333</v>
      </c>
      <c r="C232" s="71"/>
      <c r="D232" s="71"/>
      <c r="E232" s="71"/>
      <c r="F232" s="71"/>
      <c r="G232" s="71"/>
      <c r="H232" s="71"/>
      <c r="I232" s="318"/>
      <c r="J232" s="71"/>
      <c r="K232" s="153">
        <v>3</v>
      </c>
      <c r="L232" s="309"/>
      <c r="M232" s="309"/>
    </row>
    <row r="233" spans="1:13">
      <c r="A233" s="308">
        <v>45331</v>
      </c>
      <c r="B233" s="148">
        <v>256</v>
      </c>
      <c r="C233" s="71"/>
      <c r="D233" s="71"/>
      <c r="E233" s="71"/>
      <c r="F233" s="71"/>
      <c r="G233" s="71"/>
      <c r="H233" s="71"/>
      <c r="I233" s="318"/>
      <c r="J233" s="71"/>
      <c r="K233" s="153">
        <v>18</v>
      </c>
      <c r="L233" s="309"/>
      <c r="M233" s="309"/>
    </row>
    <row r="234" spans="1:13">
      <c r="A234" s="308">
        <v>45332</v>
      </c>
      <c r="B234" s="148">
        <v>204</v>
      </c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08">
        <v>45333</v>
      </c>
      <c r="B235" s="148">
        <v>311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08">
        <v>45334</v>
      </c>
      <c r="B236" s="148">
        <v>576</v>
      </c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08">
        <v>45335</v>
      </c>
      <c r="B237" s="148">
        <v>266</v>
      </c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08">
        <v>45336</v>
      </c>
      <c r="B238" s="148">
        <v>226</v>
      </c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08">
        <v>45337</v>
      </c>
      <c r="B239" s="148">
        <v>249</v>
      </c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08">
        <v>45338</v>
      </c>
      <c r="B240" s="148">
        <v>231</v>
      </c>
      <c r="C240" s="71"/>
      <c r="D240" s="71"/>
      <c r="E240" s="71"/>
      <c r="F240" s="71"/>
      <c r="G240" s="71"/>
      <c r="H240" s="71"/>
      <c r="I240" s="318"/>
      <c r="J240" s="71"/>
      <c r="K240" s="153">
        <v>26</v>
      </c>
      <c r="L240" s="309"/>
      <c r="M240" s="309"/>
    </row>
    <row r="241" spans="1:16">
      <c r="A241" s="308">
        <v>45339</v>
      </c>
      <c r="B241" s="148">
        <v>282</v>
      </c>
      <c r="C241" s="71"/>
      <c r="D241" s="71"/>
      <c r="E241" s="71"/>
      <c r="F241" s="71"/>
      <c r="G241" s="71"/>
      <c r="H241" s="71"/>
      <c r="I241" s="318"/>
      <c r="J241" s="71"/>
      <c r="K241" s="153">
        <v>3</v>
      </c>
      <c r="L241" s="309"/>
      <c r="M241" s="309"/>
    </row>
    <row r="242" spans="1:16">
      <c r="A242" s="308">
        <v>45340</v>
      </c>
      <c r="B242" s="148">
        <v>299</v>
      </c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6">
      <c r="A243" s="308">
        <v>45341</v>
      </c>
      <c r="B243" s="148">
        <v>570</v>
      </c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6">
      <c r="A244" s="308">
        <v>45342</v>
      </c>
      <c r="B244" s="148">
        <v>1078</v>
      </c>
      <c r="C244" s="71"/>
      <c r="D244" s="71"/>
      <c r="E244" s="71"/>
      <c r="F244" s="71"/>
      <c r="G244" s="71"/>
      <c r="H244" s="71"/>
      <c r="I244" s="318"/>
      <c r="J244" s="71"/>
      <c r="K244" s="153">
        <v>60</v>
      </c>
      <c r="L244" s="309"/>
      <c r="M244" s="309"/>
    </row>
    <row r="245" spans="1:16">
      <c r="A245" s="308">
        <v>45343</v>
      </c>
      <c r="B245" s="148">
        <v>403</v>
      </c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6">
      <c r="A246" s="308">
        <v>45344</v>
      </c>
      <c r="B246" s="148">
        <v>298</v>
      </c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6">
      <c r="A247" s="308">
        <v>45345</v>
      </c>
      <c r="B247" s="148">
        <v>264</v>
      </c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6">
      <c r="A248" s="308">
        <v>45346</v>
      </c>
      <c r="B248" s="148">
        <v>257</v>
      </c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6">
      <c r="A249" s="308">
        <v>45347</v>
      </c>
      <c r="B249" s="148">
        <v>272</v>
      </c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6">
      <c r="A250" s="308">
        <v>45348</v>
      </c>
      <c r="B250" s="148">
        <v>254</v>
      </c>
      <c r="C250" s="153">
        <v>28</v>
      </c>
      <c r="D250" s="153">
        <v>2</v>
      </c>
      <c r="E250" s="153">
        <v>1</v>
      </c>
      <c r="F250" s="153">
        <v>76</v>
      </c>
      <c r="G250" s="153">
        <v>11</v>
      </c>
      <c r="H250" s="318">
        <v>2</v>
      </c>
      <c r="I250" s="318"/>
      <c r="J250" s="71"/>
      <c r="K250" s="153"/>
      <c r="L250" s="265" t="s">
        <v>113</v>
      </c>
      <c r="M250" s="309" t="s">
        <v>114</v>
      </c>
      <c r="N250" s="256">
        <v>45369</v>
      </c>
      <c r="O250" s="256">
        <v>45390</v>
      </c>
      <c r="P250" s="153"/>
    </row>
    <row r="251" spans="1:16">
      <c r="A251" s="308">
        <v>45349</v>
      </c>
      <c r="B251" s="148">
        <v>234</v>
      </c>
      <c r="C251" s="71"/>
      <c r="D251" s="71"/>
      <c r="E251" s="71"/>
      <c r="F251" s="71"/>
      <c r="G251" s="71"/>
      <c r="H251" s="71"/>
      <c r="I251" s="318"/>
      <c r="J251" s="71"/>
      <c r="K251" s="153">
        <v>4</v>
      </c>
      <c r="L251" s="309"/>
      <c r="M251" s="309"/>
    </row>
    <row r="252" spans="1:16">
      <c r="A252" s="308">
        <v>45350</v>
      </c>
      <c r="B252" s="148">
        <v>233</v>
      </c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6">
      <c r="A253" s="308">
        <v>45351</v>
      </c>
      <c r="B253" s="148">
        <v>205</v>
      </c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6">
      <c r="A254" s="308">
        <v>45352</v>
      </c>
      <c r="B254" s="148">
        <v>231</v>
      </c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6">
      <c r="A255" s="308">
        <v>45353</v>
      </c>
      <c r="B255" s="148">
        <v>217</v>
      </c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6">
      <c r="A256" s="308">
        <v>45354</v>
      </c>
      <c r="B256" s="148">
        <v>322</v>
      </c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08">
        <v>45355</v>
      </c>
      <c r="B257" s="148">
        <v>322</v>
      </c>
      <c r="C257" s="71"/>
      <c r="D257" s="71"/>
      <c r="E257" s="71"/>
      <c r="F257" s="71"/>
      <c r="G257" s="71"/>
      <c r="H257" s="71"/>
      <c r="I257" s="318"/>
      <c r="J257" s="71"/>
      <c r="K257" s="153">
        <v>27</v>
      </c>
      <c r="L257" s="309"/>
      <c r="M257" s="309"/>
    </row>
    <row r="258" spans="1:13">
      <c r="A258" s="308">
        <v>45356</v>
      </c>
      <c r="B258" s="148">
        <v>499</v>
      </c>
      <c r="C258" s="71"/>
      <c r="D258" s="71"/>
      <c r="E258" s="71"/>
      <c r="F258" s="71"/>
      <c r="G258" s="71"/>
      <c r="H258" s="71"/>
      <c r="I258" s="318"/>
      <c r="J258" s="71"/>
      <c r="K258" s="153">
        <v>11</v>
      </c>
      <c r="L258" s="309"/>
      <c r="M258" s="309"/>
    </row>
    <row r="259" spans="1:13">
      <c r="A259" s="308">
        <v>45357</v>
      </c>
      <c r="B259" s="148">
        <v>309</v>
      </c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08">
        <v>45358</v>
      </c>
      <c r="B260" s="148">
        <v>262</v>
      </c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08">
        <v>45359</v>
      </c>
      <c r="B261" s="148">
        <v>242</v>
      </c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08">
        <v>45360</v>
      </c>
      <c r="B262" s="148">
        <v>248</v>
      </c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08">
        <v>45361</v>
      </c>
      <c r="B263" s="148">
        <v>266</v>
      </c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08">
        <v>45362</v>
      </c>
      <c r="B264" s="148">
        <v>279</v>
      </c>
      <c r="C264" s="71"/>
      <c r="D264" s="71"/>
      <c r="E264" s="71"/>
      <c r="F264" s="71"/>
      <c r="G264" s="71"/>
      <c r="H264" s="71"/>
      <c r="I264" s="318"/>
      <c r="J264" s="71"/>
      <c r="K264" s="153">
        <v>9</v>
      </c>
      <c r="L264" s="309"/>
      <c r="M264" s="309"/>
    </row>
    <row r="265" spans="1:13">
      <c r="A265" s="308">
        <v>45363</v>
      </c>
      <c r="B265" s="148">
        <v>246</v>
      </c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08">
        <v>45364</v>
      </c>
      <c r="B266" s="148">
        <v>234</v>
      </c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08">
        <v>45365</v>
      </c>
      <c r="B267" s="148">
        <v>217</v>
      </c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08">
        <v>45366</v>
      </c>
      <c r="B268" s="148">
        <v>218</v>
      </c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08">
        <v>45367</v>
      </c>
      <c r="B269" s="148">
        <v>211</v>
      </c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08">
        <v>45368</v>
      </c>
      <c r="B270" s="148">
        <v>271</v>
      </c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08">
        <v>45369</v>
      </c>
      <c r="B271" s="148">
        <v>365</v>
      </c>
      <c r="C271" s="71"/>
      <c r="D271" s="71"/>
      <c r="E271" s="71"/>
      <c r="F271" s="71"/>
      <c r="G271" s="71"/>
      <c r="H271" s="71"/>
      <c r="I271" s="318"/>
      <c r="J271" s="71"/>
      <c r="K271" s="153">
        <v>11</v>
      </c>
      <c r="L271" s="309"/>
      <c r="M271" s="309"/>
    </row>
    <row r="272" spans="1:13">
      <c r="A272" s="308">
        <v>45370</v>
      </c>
      <c r="B272" s="148">
        <v>361</v>
      </c>
      <c r="C272" s="71"/>
      <c r="D272" s="71"/>
      <c r="E272" s="71"/>
      <c r="F272" s="71"/>
      <c r="G272" s="71"/>
      <c r="H272" s="71"/>
      <c r="I272" s="318"/>
      <c r="J272" s="71"/>
      <c r="K272" s="153">
        <v>30</v>
      </c>
      <c r="L272" s="309"/>
      <c r="M272" s="309"/>
    </row>
    <row r="273" spans="1:16">
      <c r="A273" s="308">
        <v>45371</v>
      </c>
      <c r="B273" s="148">
        <v>268</v>
      </c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6">
      <c r="A274" s="308">
        <v>45372</v>
      </c>
      <c r="B274" s="148">
        <v>473</v>
      </c>
      <c r="C274" s="71"/>
      <c r="D274" s="71"/>
      <c r="E274" s="71"/>
      <c r="F274" s="71"/>
      <c r="G274" s="71"/>
      <c r="H274" s="71"/>
      <c r="I274" s="318"/>
      <c r="J274" s="71"/>
      <c r="K274" s="153">
        <v>12</v>
      </c>
      <c r="L274" s="309"/>
      <c r="M274" s="309"/>
    </row>
    <row r="275" spans="1:16">
      <c r="A275" s="308">
        <v>45373</v>
      </c>
      <c r="B275" s="148">
        <v>338</v>
      </c>
      <c r="C275" s="71"/>
      <c r="D275" s="71"/>
      <c r="E275" s="71"/>
      <c r="F275" s="71"/>
      <c r="G275" s="71"/>
      <c r="H275" s="71"/>
      <c r="I275" s="318"/>
      <c r="J275" s="71"/>
      <c r="K275" s="153">
        <v>2</v>
      </c>
      <c r="L275" s="309"/>
      <c r="M275" s="309"/>
    </row>
    <row r="276" spans="1:16">
      <c r="A276" s="308">
        <v>45374</v>
      </c>
      <c r="B276" s="148">
        <v>282</v>
      </c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6">
      <c r="A277" s="308">
        <v>45375</v>
      </c>
      <c r="B277" s="148">
        <v>268</v>
      </c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6">
      <c r="A278" s="308">
        <v>45376</v>
      </c>
      <c r="B278" s="148">
        <v>273</v>
      </c>
      <c r="C278" s="153">
        <v>8</v>
      </c>
      <c r="D278" s="153">
        <v>10</v>
      </c>
      <c r="E278" s="153">
        <v>1</v>
      </c>
      <c r="F278" s="153">
        <v>39</v>
      </c>
      <c r="G278" s="153">
        <v>4.9000000000000004</v>
      </c>
      <c r="H278" s="318">
        <v>1.3</v>
      </c>
      <c r="I278" s="318"/>
      <c r="J278" s="71"/>
      <c r="K278" s="153">
        <v>3</v>
      </c>
      <c r="L278" s="309" t="s">
        <v>115</v>
      </c>
      <c r="M278" s="309" t="s">
        <v>89</v>
      </c>
      <c r="N278" s="256">
        <v>45415</v>
      </c>
      <c r="O278" s="256">
        <v>45420</v>
      </c>
      <c r="P278" s="153"/>
    </row>
    <row r="279" spans="1:16">
      <c r="A279" s="308">
        <v>45377</v>
      </c>
      <c r="B279" s="148">
        <v>1130</v>
      </c>
      <c r="C279" s="71"/>
      <c r="D279" s="71"/>
      <c r="E279" s="71"/>
      <c r="F279" s="71"/>
      <c r="G279" s="71"/>
      <c r="H279" s="71"/>
      <c r="I279" s="318"/>
      <c r="J279" s="71"/>
      <c r="K279" s="153">
        <v>10</v>
      </c>
      <c r="L279" s="309"/>
      <c r="M279" s="309"/>
    </row>
    <row r="280" spans="1:16">
      <c r="A280" s="308">
        <v>45378</v>
      </c>
      <c r="B280" s="148">
        <v>1167</v>
      </c>
      <c r="C280" s="71"/>
      <c r="D280" s="71"/>
      <c r="E280" s="71"/>
      <c r="F280" s="71"/>
      <c r="G280" s="71"/>
      <c r="H280" s="71"/>
      <c r="I280" s="318"/>
      <c r="J280" s="71"/>
      <c r="K280" s="153">
        <v>38</v>
      </c>
      <c r="L280" s="309"/>
      <c r="M280" s="309"/>
    </row>
    <row r="281" spans="1:16">
      <c r="A281" s="308">
        <v>45379</v>
      </c>
      <c r="B281" s="148">
        <v>607</v>
      </c>
      <c r="C281" s="71"/>
      <c r="D281" s="71"/>
      <c r="E281" s="71"/>
      <c r="F281" s="71"/>
      <c r="G281" s="71"/>
      <c r="H281" s="71"/>
      <c r="I281" s="318"/>
      <c r="J281" s="71"/>
      <c r="K281" s="153">
        <v>6</v>
      </c>
      <c r="L281" s="309"/>
      <c r="M281" s="309"/>
    </row>
    <row r="282" spans="1:16">
      <c r="A282" s="308">
        <v>45380</v>
      </c>
      <c r="B282" s="148">
        <v>733</v>
      </c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6">
      <c r="A283" s="308">
        <v>45381</v>
      </c>
      <c r="B283" s="148">
        <v>599</v>
      </c>
      <c r="C283" s="71"/>
      <c r="D283" s="71"/>
      <c r="E283" s="71"/>
      <c r="F283" s="71"/>
      <c r="G283" s="71"/>
      <c r="H283" s="71"/>
      <c r="I283" s="318"/>
      <c r="J283" s="71"/>
      <c r="K283" s="153">
        <v>10</v>
      </c>
      <c r="L283" s="309"/>
      <c r="M283" s="309"/>
    </row>
    <row r="284" spans="1:16">
      <c r="A284" s="308">
        <v>45382</v>
      </c>
      <c r="B284" s="148">
        <v>414</v>
      </c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6">
      <c r="A285" s="308">
        <v>45383</v>
      </c>
      <c r="B285" s="148">
        <v>376</v>
      </c>
      <c r="C285" s="71"/>
      <c r="D285" s="71"/>
      <c r="E285" s="71"/>
      <c r="F285" s="71"/>
      <c r="G285" s="71"/>
      <c r="H285" s="71"/>
      <c r="I285" s="318"/>
      <c r="J285" s="71"/>
      <c r="K285" s="153">
        <v>2</v>
      </c>
      <c r="L285" s="309"/>
      <c r="M285" s="309"/>
    </row>
    <row r="286" spans="1:16">
      <c r="A286" s="308">
        <v>45384</v>
      </c>
      <c r="B286" s="148">
        <v>311</v>
      </c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6">
      <c r="A287" s="308">
        <v>45385</v>
      </c>
      <c r="B287" s="148">
        <v>301</v>
      </c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6">
      <c r="A288" s="308">
        <v>45386</v>
      </c>
      <c r="B288" s="148">
        <v>2127</v>
      </c>
      <c r="C288" s="71"/>
      <c r="D288" s="71"/>
      <c r="E288" s="71"/>
      <c r="F288" s="71"/>
      <c r="G288" s="71"/>
      <c r="H288" s="71"/>
      <c r="I288" s="318"/>
      <c r="J288" s="71"/>
      <c r="K288" s="153">
        <v>112</v>
      </c>
      <c r="L288" s="309"/>
      <c r="M288" s="309"/>
    </row>
    <row r="289" spans="1:13">
      <c r="A289" s="308">
        <v>45387</v>
      </c>
      <c r="B289" s="148">
        <v>2182</v>
      </c>
      <c r="C289" s="71"/>
      <c r="D289" s="71"/>
      <c r="E289" s="71"/>
      <c r="F289" s="71"/>
      <c r="G289" s="71"/>
      <c r="H289" s="71"/>
      <c r="I289" s="318"/>
      <c r="J289" s="71"/>
      <c r="K289" s="153">
        <v>57</v>
      </c>
      <c r="L289" s="309"/>
      <c r="M289" s="309"/>
    </row>
    <row r="290" spans="1:13">
      <c r="A290" s="308">
        <v>45388</v>
      </c>
      <c r="B290" s="148">
        <v>1689</v>
      </c>
      <c r="C290" s="71"/>
      <c r="D290" s="71"/>
      <c r="E290" s="71"/>
      <c r="F290" s="71"/>
      <c r="G290" s="71"/>
      <c r="H290" s="71"/>
      <c r="I290" s="318"/>
      <c r="J290" s="71"/>
      <c r="K290" s="153">
        <v>11</v>
      </c>
      <c r="L290" s="309"/>
      <c r="M290" s="309"/>
    </row>
    <row r="291" spans="1:13">
      <c r="A291" s="308">
        <v>45389</v>
      </c>
      <c r="B291" s="148">
        <v>1253</v>
      </c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08">
        <v>45390</v>
      </c>
      <c r="B292" s="148">
        <v>899</v>
      </c>
      <c r="C292" s="71"/>
      <c r="D292" s="71"/>
      <c r="E292" s="71"/>
      <c r="F292" s="71"/>
      <c r="G292" s="71"/>
      <c r="H292" s="71"/>
      <c r="I292" s="318"/>
      <c r="J292" s="71"/>
      <c r="K292" s="153">
        <v>8</v>
      </c>
      <c r="L292" s="309"/>
      <c r="M292" s="309"/>
    </row>
    <row r="293" spans="1:13">
      <c r="A293" s="308">
        <v>45391</v>
      </c>
      <c r="B293" s="148">
        <v>677</v>
      </c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08">
        <v>45392</v>
      </c>
      <c r="B294" s="148">
        <v>548</v>
      </c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08">
        <v>45393</v>
      </c>
      <c r="B295" s="148">
        <v>459</v>
      </c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08">
        <v>45394</v>
      </c>
      <c r="B296" s="148">
        <v>382</v>
      </c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08">
        <v>45395</v>
      </c>
      <c r="B297" s="148">
        <v>377</v>
      </c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08">
        <v>45396</v>
      </c>
      <c r="B298" s="148">
        <v>368</v>
      </c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08">
        <v>45397</v>
      </c>
      <c r="B299" s="148">
        <v>351</v>
      </c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08">
        <v>45398</v>
      </c>
      <c r="B300" s="148">
        <v>330</v>
      </c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08">
        <v>45399</v>
      </c>
      <c r="B301" s="148">
        <v>320</v>
      </c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08">
        <v>45400</v>
      </c>
      <c r="B302" s="148">
        <v>344</v>
      </c>
      <c r="C302" s="71"/>
      <c r="D302" s="71"/>
      <c r="E302" s="71"/>
      <c r="F302" s="71"/>
      <c r="G302" s="71"/>
      <c r="H302" s="71"/>
      <c r="I302" s="318"/>
      <c r="J302" s="71"/>
      <c r="K302" s="153">
        <v>10</v>
      </c>
      <c r="L302" s="309"/>
      <c r="M302" s="309"/>
    </row>
    <row r="303" spans="1:13">
      <c r="A303" s="308">
        <v>45401</v>
      </c>
      <c r="B303" s="148">
        <v>341</v>
      </c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08">
        <v>45402</v>
      </c>
      <c r="B304" s="148">
        <v>507</v>
      </c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6">
      <c r="A305" s="308">
        <v>45403</v>
      </c>
      <c r="B305" s="148">
        <v>2143</v>
      </c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6">
      <c r="A306" s="308">
        <v>45404</v>
      </c>
      <c r="B306" s="148">
        <v>2121</v>
      </c>
      <c r="C306" s="153">
        <v>7</v>
      </c>
      <c r="D306" s="153" t="s">
        <v>116</v>
      </c>
      <c r="E306" s="153">
        <v>1</v>
      </c>
      <c r="F306" s="153">
        <v>27</v>
      </c>
      <c r="G306" s="153">
        <v>5.5</v>
      </c>
      <c r="H306" s="318">
        <v>1.5</v>
      </c>
      <c r="I306" s="318"/>
      <c r="J306" s="71"/>
      <c r="K306" s="153">
        <v>106</v>
      </c>
      <c r="L306" s="309" t="s">
        <v>117</v>
      </c>
      <c r="M306" s="309" t="s">
        <v>98</v>
      </c>
      <c r="N306" s="256">
        <v>45425</v>
      </c>
      <c r="O306" s="256">
        <v>45434</v>
      </c>
      <c r="P306" s="153"/>
    </row>
    <row r="307" spans="1:16">
      <c r="A307" s="308">
        <v>45405</v>
      </c>
      <c r="B307" s="148">
        <v>1349</v>
      </c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6">
      <c r="A308" s="308">
        <v>45406</v>
      </c>
      <c r="B308" s="148">
        <v>940</v>
      </c>
      <c r="C308" s="71"/>
      <c r="D308" s="71"/>
      <c r="E308" s="71"/>
      <c r="F308" s="71"/>
      <c r="G308" s="71"/>
      <c r="H308" s="71"/>
      <c r="I308" s="318"/>
      <c r="J308" s="71"/>
      <c r="K308" s="153">
        <v>3</v>
      </c>
      <c r="L308" s="309"/>
      <c r="M308" s="309"/>
    </row>
    <row r="309" spans="1:16">
      <c r="A309" s="308">
        <v>45407</v>
      </c>
      <c r="B309" s="148">
        <v>700</v>
      </c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6">
      <c r="A310" s="308">
        <v>45408</v>
      </c>
      <c r="B310" s="148">
        <v>571</v>
      </c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6">
      <c r="A311" s="308">
        <v>45409</v>
      </c>
      <c r="B311" s="148">
        <v>507</v>
      </c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6">
      <c r="A312" s="308">
        <v>45410</v>
      </c>
      <c r="B312" s="148">
        <v>474</v>
      </c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6">
      <c r="A313" s="308">
        <v>45411</v>
      </c>
      <c r="B313" s="148">
        <v>485</v>
      </c>
      <c r="C313" s="71"/>
      <c r="D313" s="71"/>
      <c r="E313" s="71"/>
      <c r="F313" s="71"/>
      <c r="G313" s="71"/>
      <c r="H313" s="71"/>
      <c r="I313" s="318"/>
      <c r="J313" s="71"/>
      <c r="K313" s="153">
        <v>8</v>
      </c>
      <c r="L313" s="309"/>
      <c r="M313" s="309"/>
    </row>
    <row r="314" spans="1:16">
      <c r="A314" s="308">
        <v>45412</v>
      </c>
      <c r="B314" s="148">
        <v>449</v>
      </c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6">
      <c r="A315" s="308">
        <v>45413</v>
      </c>
      <c r="B315" s="148">
        <v>451</v>
      </c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6">
      <c r="A316" s="308">
        <v>45414</v>
      </c>
      <c r="B316" s="148">
        <v>562</v>
      </c>
      <c r="C316" s="71"/>
      <c r="D316" s="71"/>
      <c r="E316" s="71"/>
      <c r="F316" s="71"/>
      <c r="G316" s="71"/>
      <c r="H316" s="71"/>
      <c r="I316" s="318"/>
      <c r="J316" s="71"/>
      <c r="K316" s="153">
        <v>6</v>
      </c>
      <c r="L316" s="309"/>
      <c r="M316" s="309"/>
    </row>
    <row r="317" spans="1:16">
      <c r="A317" s="308">
        <v>45415</v>
      </c>
      <c r="B317" s="148">
        <v>1106</v>
      </c>
      <c r="C317" s="71"/>
      <c r="D317" s="71"/>
      <c r="E317" s="71"/>
      <c r="F317" s="71"/>
      <c r="G317" s="71"/>
      <c r="H317" s="71"/>
      <c r="I317" s="318"/>
      <c r="J317" s="71"/>
      <c r="K317" s="153">
        <v>13</v>
      </c>
      <c r="L317" s="309"/>
      <c r="M317" s="309"/>
    </row>
    <row r="318" spans="1:16">
      <c r="A318" s="308">
        <v>45416</v>
      </c>
      <c r="B318" s="148">
        <v>768</v>
      </c>
      <c r="C318" s="71"/>
      <c r="D318" s="71"/>
      <c r="E318" s="71"/>
      <c r="F318" s="71"/>
      <c r="G318" s="71"/>
      <c r="H318" s="71"/>
      <c r="I318" s="318"/>
      <c r="J318" s="71"/>
      <c r="K318" s="153">
        <v>4</v>
      </c>
      <c r="L318" s="309"/>
      <c r="M318" s="309"/>
    </row>
    <row r="319" spans="1:16">
      <c r="A319" s="308">
        <v>45417</v>
      </c>
      <c r="B319" s="148">
        <v>660</v>
      </c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6">
      <c r="A320" s="308">
        <v>45418</v>
      </c>
      <c r="B320" s="148">
        <v>536</v>
      </c>
      <c r="C320" s="71"/>
      <c r="D320" s="71"/>
      <c r="E320" s="71"/>
      <c r="F320" s="71"/>
      <c r="G320" s="71"/>
      <c r="H320" s="71"/>
      <c r="I320" s="318"/>
      <c r="J320" s="71"/>
      <c r="K320" s="153">
        <v>2</v>
      </c>
      <c r="L320" s="309"/>
      <c r="M320" s="309"/>
    </row>
    <row r="321" spans="1:16">
      <c r="A321" s="308">
        <v>45419</v>
      </c>
      <c r="B321" s="148">
        <v>1395</v>
      </c>
      <c r="C321" s="71"/>
      <c r="D321" s="71"/>
      <c r="E321" s="71"/>
      <c r="F321" s="71"/>
      <c r="G321" s="71"/>
      <c r="H321" s="71"/>
      <c r="I321" s="318"/>
      <c r="J321" s="71"/>
      <c r="K321" s="153">
        <v>18</v>
      </c>
      <c r="L321" s="309"/>
      <c r="M321" s="309"/>
    </row>
    <row r="322" spans="1:16">
      <c r="A322" s="308">
        <v>45420</v>
      </c>
      <c r="B322" s="148">
        <v>904</v>
      </c>
      <c r="C322" s="71"/>
      <c r="D322" s="71"/>
      <c r="E322" s="71"/>
      <c r="F322" s="71"/>
      <c r="G322" s="71"/>
      <c r="H322" s="71"/>
      <c r="I322" s="318"/>
      <c r="J322" s="71"/>
      <c r="K322" s="153">
        <v>11</v>
      </c>
      <c r="L322" s="309"/>
      <c r="M322" s="309"/>
    </row>
    <row r="323" spans="1:16">
      <c r="A323" s="308">
        <v>45421</v>
      </c>
      <c r="B323" s="148">
        <v>881</v>
      </c>
      <c r="C323" s="71"/>
      <c r="D323" s="71"/>
      <c r="E323" s="71"/>
      <c r="F323" s="71"/>
      <c r="G323" s="71"/>
      <c r="H323" s="71"/>
      <c r="I323" s="318"/>
      <c r="J323" s="71"/>
      <c r="K323" s="153">
        <v>10</v>
      </c>
      <c r="L323" s="309"/>
      <c r="M323" s="309"/>
    </row>
    <row r="324" spans="1:16">
      <c r="A324" s="308">
        <v>45422</v>
      </c>
      <c r="B324" s="148">
        <v>777</v>
      </c>
      <c r="C324" s="71"/>
      <c r="D324" s="71"/>
      <c r="E324" s="71"/>
      <c r="F324" s="71"/>
      <c r="G324" s="71"/>
      <c r="H324" s="71"/>
      <c r="I324" s="318"/>
      <c r="J324" s="71"/>
      <c r="K324" s="153">
        <v>6</v>
      </c>
      <c r="L324" s="309"/>
      <c r="M324" s="309"/>
    </row>
    <row r="325" spans="1:16">
      <c r="A325" s="308">
        <v>45423</v>
      </c>
      <c r="B325" s="148">
        <v>474</v>
      </c>
      <c r="C325" s="71"/>
      <c r="D325" s="71"/>
      <c r="E325" s="71"/>
      <c r="F325" s="71"/>
      <c r="G325" s="71"/>
      <c r="H325" s="71"/>
      <c r="I325" s="318"/>
      <c r="J325" s="71"/>
      <c r="K325" s="153">
        <v>9</v>
      </c>
      <c r="L325" s="309"/>
      <c r="M325" s="309"/>
    </row>
    <row r="326" spans="1:16">
      <c r="A326" s="308">
        <v>45424</v>
      </c>
      <c r="B326" s="148">
        <v>1128</v>
      </c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6">
      <c r="A327" s="308">
        <v>45425</v>
      </c>
      <c r="B327" s="148">
        <v>804</v>
      </c>
      <c r="C327" s="71"/>
      <c r="D327" s="71"/>
      <c r="E327" s="71"/>
      <c r="F327" s="71"/>
      <c r="G327" s="71"/>
      <c r="H327" s="71"/>
      <c r="I327" s="318"/>
      <c r="J327" s="71"/>
      <c r="K327" s="153">
        <v>18</v>
      </c>
      <c r="L327" s="309"/>
      <c r="M327" s="309"/>
    </row>
    <row r="328" spans="1:16">
      <c r="A328" s="308">
        <v>45426</v>
      </c>
      <c r="B328" s="148">
        <v>610</v>
      </c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6">
      <c r="A329" s="308">
        <v>45427</v>
      </c>
      <c r="B329" s="148">
        <v>570</v>
      </c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6">
      <c r="A330" s="308">
        <v>45428</v>
      </c>
      <c r="B330" s="148">
        <v>732</v>
      </c>
      <c r="C330" s="71"/>
      <c r="D330" s="71"/>
      <c r="E330" s="71"/>
      <c r="F330" s="71"/>
      <c r="G330" s="71"/>
      <c r="H330" s="71"/>
      <c r="I330" s="318"/>
      <c r="J330" s="71"/>
      <c r="K330" s="153">
        <v>9</v>
      </c>
      <c r="L330" s="309"/>
      <c r="M330" s="309"/>
    </row>
    <row r="331" spans="1:16">
      <c r="A331" s="308">
        <v>45429</v>
      </c>
      <c r="B331" s="148">
        <v>1348</v>
      </c>
      <c r="C331" s="71"/>
      <c r="D331" s="71"/>
      <c r="E331" s="71"/>
      <c r="F331" s="71"/>
      <c r="G331" s="71"/>
      <c r="H331" s="71"/>
      <c r="I331" s="318"/>
      <c r="J331" s="71"/>
      <c r="K331" s="153">
        <v>19</v>
      </c>
      <c r="L331" s="309"/>
      <c r="M331" s="309"/>
    </row>
    <row r="332" spans="1:16">
      <c r="A332" s="308">
        <v>45430</v>
      </c>
      <c r="B332" s="148">
        <v>1186</v>
      </c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6">
      <c r="A333" s="308">
        <v>45431</v>
      </c>
      <c r="B333" s="148">
        <v>1218</v>
      </c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6">
      <c r="A334" s="308">
        <v>45432</v>
      </c>
      <c r="B334" s="148">
        <v>764</v>
      </c>
      <c r="C334" s="71"/>
      <c r="D334" s="71"/>
      <c r="E334" s="71"/>
      <c r="F334" s="71"/>
      <c r="G334" s="71"/>
      <c r="H334" s="71"/>
      <c r="I334" s="318"/>
      <c r="J334" s="71"/>
      <c r="K334" s="153">
        <v>18</v>
      </c>
      <c r="L334" s="309"/>
      <c r="M334" s="309"/>
    </row>
    <row r="335" spans="1:16">
      <c r="A335" s="308">
        <v>45433</v>
      </c>
      <c r="B335" s="148">
        <v>622</v>
      </c>
      <c r="C335" s="153">
        <v>7.2</v>
      </c>
      <c r="D335" s="153">
        <v>770</v>
      </c>
      <c r="E335" s="153">
        <v>1</v>
      </c>
      <c r="F335" s="153">
        <v>42</v>
      </c>
      <c r="G335" s="153">
        <v>7.4</v>
      </c>
      <c r="H335" s="318">
        <v>1.6</v>
      </c>
      <c r="I335" s="318"/>
      <c r="J335" s="71"/>
      <c r="K335" s="153"/>
      <c r="L335" s="309" t="s">
        <v>118</v>
      </c>
      <c r="M335" s="309" t="s">
        <v>98</v>
      </c>
      <c r="N335" s="256">
        <v>45443</v>
      </c>
      <c r="O335" s="256">
        <v>45448</v>
      </c>
      <c r="P335" s="153"/>
    </row>
    <row r="336" spans="1:16">
      <c r="A336" s="308">
        <v>45434</v>
      </c>
      <c r="B336" s="148">
        <v>546</v>
      </c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08">
        <v>45435</v>
      </c>
      <c r="B337" s="148">
        <v>495</v>
      </c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08">
        <v>45436</v>
      </c>
      <c r="B338" s="148">
        <v>456</v>
      </c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08">
        <v>45437</v>
      </c>
      <c r="B339" s="148">
        <v>445</v>
      </c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08">
        <v>45438</v>
      </c>
      <c r="B340" s="148">
        <v>430</v>
      </c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08">
        <v>45439</v>
      </c>
      <c r="B341" s="148">
        <v>407</v>
      </c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08">
        <v>45440</v>
      </c>
      <c r="B342" s="148">
        <v>434</v>
      </c>
      <c r="C342" s="71"/>
      <c r="D342" s="71"/>
      <c r="E342" s="71"/>
      <c r="F342" s="71"/>
      <c r="G342" s="71"/>
      <c r="H342" s="71"/>
      <c r="I342" s="318"/>
      <c r="J342" s="71"/>
      <c r="K342" s="153">
        <v>3</v>
      </c>
      <c r="L342" s="309"/>
      <c r="M342" s="309"/>
    </row>
    <row r="343" spans="1:13">
      <c r="A343" s="308">
        <v>45441</v>
      </c>
      <c r="B343" s="148">
        <v>454</v>
      </c>
      <c r="C343" s="71"/>
      <c r="D343" s="71"/>
      <c r="E343" s="71"/>
      <c r="F343" s="71"/>
      <c r="G343" s="71"/>
      <c r="H343" s="71"/>
      <c r="I343" s="318"/>
      <c r="J343" s="71"/>
      <c r="K343" s="153">
        <v>5</v>
      </c>
      <c r="L343" s="309"/>
      <c r="M343" s="309"/>
    </row>
    <row r="344" spans="1:13">
      <c r="A344" s="308">
        <v>45442</v>
      </c>
      <c r="B344" s="148">
        <v>404</v>
      </c>
      <c r="C344" s="71"/>
      <c r="D344" s="71"/>
      <c r="E344" s="71"/>
      <c r="F344" s="71"/>
      <c r="G344" s="71"/>
      <c r="H344" s="71"/>
      <c r="I344" s="318"/>
      <c r="J344" s="71"/>
      <c r="K344" s="153">
        <v>4</v>
      </c>
      <c r="L344" s="309"/>
      <c r="M344" s="309"/>
    </row>
    <row r="345" spans="1:13">
      <c r="A345" s="308">
        <v>45443</v>
      </c>
      <c r="B345" s="148">
        <v>437</v>
      </c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08">
        <v>45444</v>
      </c>
      <c r="B346" s="148">
        <v>416</v>
      </c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08">
        <v>45445</v>
      </c>
      <c r="B347" s="148">
        <v>467</v>
      </c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08">
        <v>45446</v>
      </c>
      <c r="B348" s="148">
        <v>408</v>
      </c>
      <c r="C348" s="71"/>
      <c r="D348" s="71"/>
      <c r="E348" s="71"/>
      <c r="F348" s="71"/>
      <c r="G348" s="71"/>
      <c r="H348" s="71"/>
      <c r="I348" s="318"/>
      <c r="J348" s="71"/>
      <c r="K348" s="153">
        <v>4</v>
      </c>
      <c r="L348" s="309"/>
      <c r="M348" s="309"/>
    </row>
    <row r="349" spans="1:13">
      <c r="A349" s="308">
        <v>45447</v>
      </c>
      <c r="B349" s="148">
        <v>375</v>
      </c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08">
        <v>45448</v>
      </c>
      <c r="B350" s="148">
        <v>355</v>
      </c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08">
        <v>45449</v>
      </c>
      <c r="B351" s="148">
        <v>353</v>
      </c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08">
        <v>45450</v>
      </c>
      <c r="B352" s="148">
        <v>298</v>
      </c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5">
      <c r="A353" s="308">
        <v>45451</v>
      </c>
      <c r="B353" s="148">
        <v>306</v>
      </c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5">
      <c r="A354" s="308">
        <v>45452</v>
      </c>
      <c r="B354" s="148">
        <v>314</v>
      </c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5">
      <c r="A355" s="308">
        <v>45453</v>
      </c>
      <c r="B355" s="148">
        <v>338</v>
      </c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5">
      <c r="A356" s="308">
        <v>45454</v>
      </c>
      <c r="B356" s="148">
        <v>326</v>
      </c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5">
      <c r="A357" s="308">
        <v>45455</v>
      </c>
      <c r="B357" s="148">
        <v>317</v>
      </c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5">
      <c r="A358" s="308">
        <v>45456</v>
      </c>
      <c r="B358" s="148">
        <v>308</v>
      </c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5">
      <c r="A359" s="308">
        <v>45457</v>
      </c>
      <c r="B359" s="148">
        <v>255</v>
      </c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5">
      <c r="A360" s="308">
        <v>45458</v>
      </c>
      <c r="B360" s="148">
        <v>323</v>
      </c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5">
      <c r="A361" s="308">
        <v>45459</v>
      </c>
      <c r="B361" s="148">
        <v>321</v>
      </c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5">
      <c r="A362" s="308">
        <v>45460</v>
      </c>
      <c r="B362" s="148">
        <v>307</v>
      </c>
      <c r="C362" s="71"/>
      <c r="D362" s="71"/>
      <c r="E362" s="71"/>
      <c r="F362" s="71"/>
      <c r="G362" s="71"/>
      <c r="H362" s="71"/>
      <c r="I362" s="318"/>
      <c r="J362" s="71"/>
      <c r="K362" s="153">
        <v>2</v>
      </c>
      <c r="L362" s="309"/>
      <c r="M362" s="309"/>
    </row>
    <row r="363" spans="1:15">
      <c r="A363" s="308">
        <v>45461</v>
      </c>
      <c r="B363" s="148">
        <v>290</v>
      </c>
      <c r="C363" s="153">
        <v>13</v>
      </c>
      <c r="D363" s="153">
        <v>110</v>
      </c>
      <c r="E363" s="153">
        <v>1</v>
      </c>
      <c r="F363" s="153">
        <v>42</v>
      </c>
      <c r="G363" s="153">
        <v>11</v>
      </c>
      <c r="H363" s="318">
        <v>2</v>
      </c>
      <c r="I363" s="318"/>
      <c r="J363" s="71"/>
      <c r="K363" s="153"/>
      <c r="L363" s="324">
        <v>0.33333333333333331</v>
      </c>
      <c r="M363" s="309" t="s">
        <v>98</v>
      </c>
      <c r="N363" s="256">
        <v>45496</v>
      </c>
      <c r="O363" s="256"/>
    </row>
    <row r="364" spans="1:15">
      <c r="A364" s="308">
        <v>45462</v>
      </c>
      <c r="B364" s="148">
        <v>287</v>
      </c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5">
      <c r="A365" s="308">
        <v>45463</v>
      </c>
      <c r="B365" s="148">
        <v>278</v>
      </c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5">
      <c r="A366" s="308">
        <v>45464</v>
      </c>
      <c r="B366" s="148">
        <v>273</v>
      </c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5">
      <c r="A367" s="308">
        <v>45465</v>
      </c>
      <c r="B367" s="148">
        <v>294</v>
      </c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5">
      <c r="A368" s="308">
        <v>45466</v>
      </c>
      <c r="B368" s="148">
        <v>300</v>
      </c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08">
        <v>45467</v>
      </c>
      <c r="B369" s="148">
        <v>291</v>
      </c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08">
        <v>45468</v>
      </c>
      <c r="B370" s="148">
        <v>276</v>
      </c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08">
        <v>45469</v>
      </c>
      <c r="B371" s="148">
        <v>281</v>
      </c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08">
        <v>45470</v>
      </c>
      <c r="B372" s="148">
        <v>273</v>
      </c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08">
        <v>45471</v>
      </c>
      <c r="B373" s="148">
        <v>281</v>
      </c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08">
        <v>45472</v>
      </c>
      <c r="B374" s="148">
        <v>287</v>
      </c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>
        <v>45473</v>
      </c>
      <c r="B375" s="148">
        <v>296</v>
      </c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hyperlinks>
    <hyperlink ref="A3" r:id="rId1" xr:uid="{874B8FA5-6378-4B43-A659-C7FAFD64F2ED}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D393D-03A5-4089-BF10-8E18ADA890DC}">
  <dimension ref="A1:P375"/>
  <sheetViews>
    <sheetView tabSelected="1" topLeftCell="A3" workbookViewId="0">
      <pane ySplit="7" topLeftCell="A161" activePane="bottomLeft" state="frozen"/>
      <selection activeCell="A3" sqref="A3"/>
      <selection pane="bottomLeft" activeCell="D161" sqref="D161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2" t="s">
        <v>101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320" t="s">
        <v>2</v>
      </c>
      <c r="E6" s="320" t="s">
        <v>15</v>
      </c>
      <c r="F6" s="320" t="s">
        <v>20</v>
      </c>
      <c r="G6" s="320" t="s">
        <v>30</v>
      </c>
      <c r="H6" s="207" t="s">
        <v>31</v>
      </c>
      <c r="I6" s="329"/>
      <c r="J6" s="211" t="s">
        <v>2</v>
      </c>
      <c r="K6" s="319" t="s">
        <v>12</v>
      </c>
      <c r="L6" s="381"/>
      <c r="M6" s="366"/>
      <c r="N6" s="355"/>
      <c r="O6" s="361"/>
      <c r="P6" s="352"/>
    </row>
    <row r="7" spans="1:16">
      <c r="A7" s="377"/>
      <c r="B7" s="321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22" t="s">
        <v>119</v>
      </c>
      <c r="B10" s="250">
        <v>280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3</v>
      </c>
      <c r="L10" s="309"/>
      <c r="M10" s="309"/>
    </row>
    <row r="11" spans="1:16">
      <c r="A11" s="322" t="s">
        <v>120</v>
      </c>
      <c r="B11" s="250">
        <v>418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7</v>
      </c>
      <c r="L11" s="309"/>
      <c r="M11" s="309"/>
    </row>
    <row r="12" spans="1:16">
      <c r="A12" s="323">
        <v>45476</v>
      </c>
      <c r="B12" s="250">
        <v>834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28</v>
      </c>
      <c r="L12" s="309"/>
      <c r="M12" s="309"/>
    </row>
    <row r="13" spans="1:16">
      <c r="A13" s="323">
        <v>45477</v>
      </c>
      <c r="B13" s="250">
        <v>693</v>
      </c>
      <c r="C13" s="316"/>
      <c r="D13" s="316"/>
      <c r="E13" s="316"/>
      <c r="F13" s="316"/>
      <c r="G13" s="316"/>
      <c r="H13" s="325"/>
      <c r="I13" s="318">
        <v>0</v>
      </c>
      <c r="J13" s="327"/>
      <c r="K13" s="280">
        <v>10</v>
      </c>
      <c r="L13" s="317"/>
      <c r="M13" s="153"/>
      <c r="N13" s="326"/>
      <c r="O13" s="326"/>
      <c r="P13" s="315"/>
    </row>
    <row r="14" spans="1:16">
      <c r="A14" s="323">
        <v>45478</v>
      </c>
      <c r="B14" s="250">
        <v>815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8</v>
      </c>
      <c r="L14" s="310"/>
      <c r="M14" s="310"/>
    </row>
    <row r="15" spans="1:16">
      <c r="A15" s="323">
        <v>45479</v>
      </c>
      <c r="B15" s="250">
        <v>791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10</v>
      </c>
      <c r="L15" s="309"/>
      <c r="M15" s="309"/>
      <c r="N15" s="315"/>
      <c r="O15" s="315"/>
      <c r="P15" s="315"/>
    </row>
    <row r="16" spans="1:16">
      <c r="A16" s="323">
        <v>45480</v>
      </c>
      <c r="B16" s="250">
        <v>1029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6">
      <c r="A17" s="323">
        <v>45481</v>
      </c>
      <c r="B17" s="250">
        <v>748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17</v>
      </c>
      <c r="L17" s="309"/>
      <c r="M17" s="309"/>
    </row>
    <row r="18" spans="1:16">
      <c r="A18" s="323">
        <v>45482</v>
      </c>
      <c r="B18" s="250">
        <v>612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6">
      <c r="A19" s="323">
        <v>45483</v>
      </c>
      <c r="B19" s="250">
        <v>541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6">
      <c r="A20" s="323">
        <v>45484</v>
      </c>
      <c r="B20" s="250">
        <v>477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6">
      <c r="A21" s="323">
        <v>45485</v>
      </c>
      <c r="B21" s="250">
        <v>431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6">
      <c r="A22" s="323">
        <v>45486</v>
      </c>
      <c r="B22" s="250">
        <v>399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6">
      <c r="A23" s="323">
        <v>45487</v>
      </c>
      <c r="B23" s="250">
        <v>387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6">
      <c r="A24" s="323">
        <v>45488</v>
      </c>
      <c r="B24" s="250">
        <v>354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6">
      <c r="A25" s="323">
        <v>45489</v>
      </c>
      <c r="B25" s="250">
        <v>334</v>
      </c>
      <c r="C25" s="153">
        <v>6.3</v>
      </c>
      <c r="D25" s="153">
        <v>2780</v>
      </c>
      <c r="E25" s="153">
        <v>1</v>
      </c>
      <c r="F25" s="153">
        <v>39</v>
      </c>
      <c r="G25" s="153">
        <v>14.8</v>
      </c>
      <c r="H25" s="153">
        <v>2.52</v>
      </c>
      <c r="I25" s="318">
        <v>0</v>
      </c>
      <c r="J25" s="71"/>
      <c r="K25" s="153">
        <v>0</v>
      </c>
      <c r="L25" s="309" t="s">
        <v>121</v>
      </c>
      <c r="M25" s="309" t="s">
        <v>98</v>
      </c>
      <c r="N25" s="256">
        <v>45498</v>
      </c>
      <c r="O25" s="256"/>
      <c r="P25" s="309"/>
    </row>
    <row r="26" spans="1:16">
      <c r="A26" s="323">
        <v>45490</v>
      </c>
      <c r="B26" s="250">
        <v>327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0</v>
      </c>
      <c r="L26" s="309"/>
      <c r="M26" s="309"/>
    </row>
    <row r="27" spans="1:16">
      <c r="A27" s="323">
        <v>45491</v>
      </c>
      <c r="B27" s="250">
        <v>317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6">
      <c r="A28" s="323">
        <v>45492</v>
      </c>
      <c r="B28" s="250">
        <v>314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6">
      <c r="A29" s="323">
        <v>45493</v>
      </c>
      <c r="B29" s="250">
        <v>325</v>
      </c>
      <c r="C29" s="71"/>
      <c r="D29" s="71"/>
      <c r="E29" s="71"/>
      <c r="F29" s="71"/>
      <c r="G29" s="71"/>
      <c r="H29" s="71"/>
      <c r="I29" s="318"/>
      <c r="J29" s="71"/>
      <c r="K29" s="153">
        <v>0</v>
      </c>
      <c r="L29" s="309"/>
      <c r="M29" s="309"/>
    </row>
    <row r="30" spans="1:16">
      <c r="A30" s="323">
        <v>45494</v>
      </c>
      <c r="B30" s="250">
        <v>299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6">
      <c r="A31" s="323">
        <v>45495</v>
      </c>
      <c r="B31" s="250">
        <v>306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6">
      <c r="A32" s="323">
        <v>45496</v>
      </c>
      <c r="B32" s="250">
        <v>285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3">
      <c r="A33" s="323">
        <v>45497</v>
      </c>
      <c r="B33" s="250">
        <v>292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3">
      <c r="A34" s="323">
        <v>45498</v>
      </c>
      <c r="B34" s="250">
        <v>284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3">
      <c r="A35" s="323">
        <v>45499</v>
      </c>
      <c r="B35" s="250">
        <v>212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3">
      <c r="A36" s="323">
        <v>45500</v>
      </c>
      <c r="B36" s="250">
        <v>346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3</v>
      </c>
      <c r="L36" s="309"/>
      <c r="M36" s="309"/>
    </row>
    <row r="37" spans="1:13">
      <c r="A37" s="323">
        <v>45501</v>
      </c>
      <c r="B37" s="250">
        <v>301</v>
      </c>
      <c r="C37" s="71"/>
      <c r="D37" s="71"/>
      <c r="E37" s="71"/>
      <c r="F37" s="71"/>
      <c r="G37" s="71"/>
      <c r="H37" s="71"/>
      <c r="I37" s="318"/>
      <c r="J37" s="71"/>
      <c r="K37" s="153"/>
      <c r="L37" s="309"/>
      <c r="M37" s="309"/>
    </row>
    <row r="38" spans="1:13">
      <c r="A38" s="323">
        <v>45502</v>
      </c>
      <c r="B38" s="250">
        <v>280</v>
      </c>
      <c r="C38" s="71"/>
      <c r="D38" s="71"/>
      <c r="E38" s="71"/>
      <c r="F38" s="71"/>
      <c r="G38" s="71"/>
      <c r="H38" s="71"/>
      <c r="I38" s="318"/>
      <c r="J38" s="71"/>
      <c r="K38" s="153"/>
      <c r="L38" s="309"/>
      <c r="M38" s="309"/>
    </row>
    <row r="39" spans="1:13">
      <c r="A39" s="323">
        <v>45503</v>
      </c>
      <c r="B39" s="250">
        <v>277</v>
      </c>
      <c r="C39" s="71"/>
      <c r="D39" s="71"/>
      <c r="E39" s="71"/>
      <c r="F39" s="71"/>
      <c r="G39" s="71"/>
      <c r="H39" s="71"/>
      <c r="I39" s="318"/>
      <c r="J39" s="71"/>
      <c r="K39" s="153"/>
      <c r="L39" s="309"/>
      <c r="M39" s="309"/>
    </row>
    <row r="40" spans="1:13">
      <c r="A40" s="323">
        <v>45504</v>
      </c>
      <c r="B40" s="250">
        <v>278</v>
      </c>
      <c r="C40" s="71"/>
      <c r="D40" s="71"/>
      <c r="E40" s="71"/>
      <c r="F40" s="71"/>
      <c r="G40" s="71"/>
      <c r="H40" s="71"/>
      <c r="I40" s="318"/>
      <c r="J40" s="71"/>
      <c r="K40" s="312"/>
      <c r="L40" s="310"/>
      <c r="M40" s="310"/>
    </row>
    <row r="41" spans="1:13">
      <c r="A41" s="323">
        <v>45505</v>
      </c>
      <c r="B41" s="250">
        <v>275</v>
      </c>
      <c r="C41" s="71"/>
      <c r="D41" s="71"/>
      <c r="E41" s="71"/>
      <c r="F41" s="71"/>
      <c r="G41" s="71"/>
      <c r="H41" s="71"/>
      <c r="I41" s="318"/>
      <c r="J41" s="71"/>
      <c r="K41" s="153"/>
      <c r="L41" s="153"/>
      <c r="M41" s="153"/>
    </row>
    <row r="42" spans="1:13">
      <c r="A42" s="323">
        <v>45506</v>
      </c>
      <c r="B42" s="250">
        <v>256</v>
      </c>
      <c r="C42" s="71"/>
      <c r="D42" s="71"/>
      <c r="E42" s="71"/>
      <c r="F42" s="71"/>
      <c r="G42" s="71"/>
      <c r="H42" s="71"/>
      <c r="I42" s="318"/>
      <c r="J42" s="71"/>
      <c r="K42" s="313"/>
      <c r="L42" s="311"/>
      <c r="M42" s="311"/>
    </row>
    <row r="43" spans="1:13">
      <c r="A43" s="323">
        <v>45507</v>
      </c>
      <c r="B43" s="250">
        <v>266</v>
      </c>
      <c r="C43" s="71"/>
      <c r="D43" s="71"/>
      <c r="E43" s="71"/>
      <c r="F43" s="71"/>
      <c r="G43" s="71"/>
      <c r="H43" s="71"/>
      <c r="I43" s="318"/>
      <c r="J43" s="71"/>
      <c r="K43" s="153"/>
      <c r="L43" s="309"/>
      <c r="M43" s="309"/>
    </row>
    <row r="44" spans="1:13">
      <c r="A44" s="323">
        <v>45508</v>
      </c>
      <c r="B44" s="250">
        <v>283</v>
      </c>
      <c r="C44" s="71"/>
      <c r="D44" s="71"/>
      <c r="E44" s="71"/>
      <c r="F44" s="71"/>
      <c r="G44" s="71"/>
      <c r="H44" s="71"/>
      <c r="I44" s="318"/>
      <c r="J44" s="71"/>
      <c r="K44" s="153"/>
      <c r="L44" s="309"/>
      <c r="M44" s="309"/>
    </row>
    <row r="45" spans="1:13">
      <c r="A45" s="323">
        <v>45509</v>
      </c>
      <c r="B45" s="250">
        <v>268</v>
      </c>
      <c r="C45" s="71"/>
      <c r="D45" s="71"/>
      <c r="E45" s="71"/>
      <c r="F45" s="71"/>
      <c r="G45" s="71"/>
      <c r="H45" s="71"/>
      <c r="I45" s="318"/>
      <c r="J45" s="71"/>
      <c r="K45" s="153"/>
      <c r="L45" s="309"/>
      <c r="M45" s="309"/>
    </row>
    <row r="46" spans="1:13">
      <c r="A46" s="323">
        <v>45510</v>
      </c>
      <c r="B46" s="250">
        <v>262</v>
      </c>
      <c r="C46" s="71"/>
      <c r="D46" s="71"/>
      <c r="E46" s="71"/>
      <c r="F46" s="71"/>
      <c r="G46" s="71"/>
      <c r="H46" s="71"/>
      <c r="I46" s="318"/>
      <c r="J46" s="71"/>
      <c r="K46" s="153"/>
      <c r="L46" s="309"/>
      <c r="M46" s="309"/>
    </row>
    <row r="47" spans="1:13">
      <c r="A47" s="323">
        <v>45511</v>
      </c>
      <c r="B47" s="250">
        <v>258</v>
      </c>
      <c r="C47" s="71"/>
      <c r="D47" s="71"/>
      <c r="E47" s="71"/>
      <c r="F47" s="71"/>
      <c r="G47" s="71"/>
      <c r="H47" s="71"/>
      <c r="I47" s="318"/>
      <c r="J47" s="71"/>
      <c r="K47" s="153"/>
      <c r="L47" s="309"/>
      <c r="M47" s="309"/>
    </row>
    <row r="48" spans="1:13">
      <c r="A48" s="323">
        <v>45512</v>
      </c>
      <c r="B48" s="250">
        <v>260</v>
      </c>
      <c r="C48" s="71"/>
      <c r="D48" s="71"/>
      <c r="E48" s="71"/>
      <c r="F48" s="71"/>
      <c r="G48" s="71"/>
      <c r="H48" s="71"/>
      <c r="I48" s="318"/>
      <c r="J48" s="71"/>
      <c r="K48" s="153"/>
      <c r="L48" s="309"/>
      <c r="M48" s="309"/>
    </row>
    <row r="49" spans="1:14">
      <c r="A49" s="323">
        <v>45513</v>
      </c>
      <c r="B49" s="250">
        <v>253</v>
      </c>
      <c r="C49" s="71"/>
      <c r="D49" s="71"/>
      <c r="E49" s="71"/>
      <c r="F49" s="71"/>
      <c r="G49" s="71"/>
      <c r="H49" s="71"/>
      <c r="I49" s="318"/>
      <c r="J49" s="71"/>
      <c r="K49" s="153"/>
      <c r="L49" s="309"/>
      <c r="M49" s="309"/>
    </row>
    <row r="50" spans="1:14">
      <c r="A50" s="323">
        <v>45514</v>
      </c>
      <c r="B50" s="250">
        <v>261</v>
      </c>
      <c r="C50" s="71"/>
      <c r="D50" s="71"/>
      <c r="E50" s="71"/>
      <c r="F50" s="71"/>
      <c r="G50" s="71"/>
      <c r="H50" s="71"/>
      <c r="I50" s="318"/>
      <c r="J50" s="71"/>
      <c r="K50" s="153"/>
      <c r="L50" s="309"/>
      <c r="M50" s="309"/>
    </row>
    <row r="51" spans="1:14">
      <c r="A51" s="323">
        <v>45515</v>
      </c>
      <c r="B51" s="250">
        <v>404</v>
      </c>
      <c r="C51" s="71"/>
      <c r="D51" s="71"/>
      <c r="E51" s="71"/>
      <c r="F51" s="71"/>
      <c r="G51" s="71"/>
      <c r="H51" s="71"/>
      <c r="I51" s="318"/>
      <c r="J51" s="71"/>
      <c r="K51" s="153">
        <v>117</v>
      </c>
      <c r="L51" s="309"/>
      <c r="M51" s="309"/>
    </row>
    <row r="52" spans="1:14">
      <c r="A52" s="323">
        <v>45516</v>
      </c>
      <c r="B52" s="250">
        <v>2122</v>
      </c>
      <c r="C52" s="71"/>
      <c r="D52" s="71"/>
      <c r="E52" s="71"/>
      <c r="F52" s="71"/>
      <c r="G52" s="71"/>
      <c r="H52" s="71"/>
      <c r="I52" s="318"/>
      <c r="J52" s="71"/>
      <c r="K52" s="153">
        <v>73</v>
      </c>
      <c r="L52" s="309"/>
      <c r="M52" s="309"/>
    </row>
    <row r="53" spans="1:14">
      <c r="A53" s="323">
        <v>45517</v>
      </c>
      <c r="B53" s="250">
        <v>1800</v>
      </c>
      <c r="C53" s="153">
        <v>9.85</v>
      </c>
      <c r="D53" s="153">
        <v>3300</v>
      </c>
      <c r="E53" s="153">
        <v>3</v>
      </c>
      <c r="F53" s="153">
        <v>36</v>
      </c>
      <c r="G53" s="153">
        <v>14</v>
      </c>
      <c r="H53" s="153">
        <v>2.2000000000000002</v>
      </c>
      <c r="I53" s="318"/>
      <c r="J53" s="71"/>
      <c r="K53" s="153">
        <v>8</v>
      </c>
      <c r="L53" s="309" t="s">
        <v>122</v>
      </c>
      <c r="M53" s="309" t="s">
        <v>98</v>
      </c>
      <c r="N53" s="256">
        <v>45526</v>
      </c>
    </row>
    <row r="54" spans="1:14">
      <c r="A54" s="323">
        <v>45518</v>
      </c>
      <c r="B54" s="250">
        <v>1634</v>
      </c>
      <c r="C54" s="71"/>
      <c r="D54" s="71"/>
      <c r="E54" s="71"/>
      <c r="F54" s="71"/>
      <c r="G54" s="71"/>
      <c r="H54" s="71"/>
      <c r="I54" s="318"/>
      <c r="J54" s="71"/>
      <c r="K54" s="153">
        <v>8</v>
      </c>
      <c r="L54" s="309"/>
      <c r="M54" s="309"/>
    </row>
    <row r="55" spans="1:14">
      <c r="A55" s="323">
        <v>45519</v>
      </c>
      <c r="B55" s="250">
        <v>1077</v>
      </c>
      <c r="C55" s="71"/>
      <c r="D55" s="71"/>
      <c r="E55" s="71"/>
      <c r="F55" s="71"/>
      <c r="G55" s="71"/>
      <c r="H55" s="71"/>
      <c r="I55" s="318"/>
      <c r="J55" s="71"/>
      <c r="K55" s="153">
        <v>1</v>
      </c>
      <c r="L55" s="309"/>
      <c r="M55" s="309"/>
    </row>
    <row r="56" spans="1:14">
      <c r="A56" s="323">
        <v>45520</v>
      </c>
      <c r="B56" s="250">
        <v>808</v>
      </c>
      <c r="C56" s="71"/>
      <c r="D56" s="71"/>
      <c r="E56" s="71"/>
      <c r="F56" s="71"/>
      <c r="G56" s="71"/>
      <c r="H56" s="71"/>
      <c r="I56" s="318"/>
      <c r="J56" s="71"/>
      <c r="K56" s="153"/>
      <c r="L56" s="309"/>
      <c r="M56" s="309"/>
    </row>
    <row r="57" spans="1:14">
      <c r="A57" s="323">
        <v>45521</v>
      </c>
      <c r="B57" s="250">
        <v>649</v>
      </c>
      <c r="C57" s="71"/>
      <c r="D57" s="71"/>
      <c r="E57" s="71"/>
      <c r="F57" s="71"/>
      <c r="G57" s="71"/>
      <c r="H57" s="71"/>
      <c r="I57" s="318"/>
      <c r="J57" s="71"/>
      <c r="K57" s="153">
        <v>2</v>
      </c>
      <c r="L57" s="309"/>
      <c r="M57" s="309"/>
    </row>
    <row r="58" spans="1:14">
      <c r="A58" s="323">
        <v>45522</v>
      </c>
      <c r="B58" s="250">
        <v>535</v>
      </c>
      <c r="C58" s="71"/>
      <c r="D58" s="71"/>
      <c r="E58" s="71"/>
      <c r="F58" s="71"/>
      <c r="G58" s="71"/>
      <c r="H58" s="71"/>
      <c r="I58" s="318"/>
      <c r="J58" s="71"/>
      <c r="K58" s="153"/>
      <c r="L58" s="309"/>
      <c r="M58" s="309"/>
    </row>
    <row r="59" spans="1:14">
      <c r="A59" s="323">
        <v>45523</v>
      </c>
      <c r="B59" s="250">
        <v>466</v>
      </c>
      <c r="C59" s="71"/>
      <c r="D59" s="71"/>
      <c r="E59" s="71"/>
      <c r="F59" s="71"/>
      <c r="G59" s="71"/>
      <c r="H59" s="71"/>
      <c r="I59" s="318"/>
      <c r="J59" s="71"/>
      <c r="K59" s="153"/>
      <c r="L59" s="309"/>
      <c r="M59" s="309"/>
    </row>
    <row r="60" spans="1:14">
      <c r="A60" s="323">
        <v>45524</v>
      </c>
      <c r="B60" s="250">
        <v>422</v>
      </c>
      <c r="C60" s="71"/>
      <c r="D60" s="71"/>
      <c r="E60" s="71"/>
      <c r="F60" s="71"/>
      <c r="G60" s="71"/>
      <c r="H60" s="71"/>
      <c r="I60" s="318"/>
      <c r="J60" s="71"/>
      <c r="K60" s="153"/>
      <c r="L60" s="309"/>
      <c r="M60" s="309"/>
    </row>
    <row r="61" spans="1:14">
      <c r="A61" s="323">
        <v>45525</v>
      </c>
      <c r="B61" s="250">
        <v>427</v>
      </c>
      <c r="C61" s="71"/>
      <c r="D61" s="71"/>
      <c r="E61" s="71"/>
      <c r="F61" s="71"/>
      <c r="G61" s="71"/>
      <c r="H61" s="71"/>
      <c r="I61" s="318"/>
      <c r="J61" s="71"/>
      <c r="K61" s="153"/>
      <c r="L61" s="309"/>
      <c r="M61" s="309"/>
    </row>
    <row r="62" spans="1:14">
      <c r="A62" s="323">
        <v>45526</v>
      </c>
      <c r="B62" s="250">
        <v>399</v>
      </c>
      <c r="C62" s="71"/>
      <c r="D62" s="71"/>
      <c r="E62" s="71"/>
      <c r="F62" s="71"/>
      <c r="G62" s="71"/>
      <c r="H62" s="71"/>
      <c r="I62" s="318"/>
      <c r="J62" s="71"/>
      <c r="K62" s="153"/>
      <c r="L62" s="309"/>
      <c r="M62" s="309"/>
    </row>
    <row r="63" spans="1:14">
      <c r="A63" s="323">
        <v>45527</v>
      </c>
      <c r="B63" s="250">
        <v>368</v>
      </c>
      <c r="C63" s="71"/>
      <c r="D63" s="71"/>
      <c r="E63" s="71"/>
      <c r="F63" s="71"/>
      <c r="G63" s="71"/>
      <c r="H63" s="71"/>
      <c r="I63" s="318"/>
      <c r="J63" s="71"/>
      <c r="K63" s="153"/>
      <c r="L63" s="309"/>
      <c r="M63" s="309"/>
    </row>
    <row r="64" spans="1:14">
      <c r="A64" s="323">
        <v>45528</v>
      </c>
      <c r="B64" s="250">
        <v>373</v>
      </c>
      <c r="C64" s="71"/>
      <c r="D64" s="71"/>
      <c r="E64" s="71"/>
      <c r="F64" s="71"/>
      <c r="G64" s="71"/>
      <c r="H64" s="71"/>
      <c r="I64" s="318"/>
      <c r="J64" s="71"/>
      <c r="K64" s="153"/>
      <c r="L64" s="309"/>
      <c r="M64" s="309"/>
    </row>
    <row r="65" spans="1:14">
      <c r="A65" s="323">
        <v>45529</v>
      </c>
      <c r="B65" s="250">
        <v>368</v>
      </c>
      <c r="C65" s="71"/>
      <c r="D65" s="71"/>
      <c r="E65" s="71"/>
      <c r="F65" s="71"/>
      <c r="G65" s="71"/>
      <c r="H65" s="71"/>
      <c r="I65" s="318"/>
      <c r="J65" s="71"/>
      <c r="K65" s="153"/>
      <c r="L65" s="309"/>
      <c r="M65" s="309"/>
    </row>
    <row r="66" spans="1:14">
      <c r="A66" s="323">
        <v>45530</v>
      </c>
      <c r="B66" s="250">
        <v>447</v>
      </c>
      <c r="C66" s="71"/>
      <c r="D66" s="71"/>
      <c r="E66" s="71"/>
      <c r="F66" s="71"/>
      <c r="G66" s="71"/>
      <c r="H66" s="71"/>
      <c r="I66" s="318"/>
      <c r="J66" s="71"/>
      <c r="K66" s="153"/>
      <c r="L66" s="309"/>
      <c r="M66" s="309"/>
    </row>
    <row r="67" spans="1:14">
      <c r="A67" s="323">
        <v>45531</v>
      </c>
      <c r="B67" s="250">
        <v>362</v>
      </c>
      <c r="C67" s="71"/>
      <c r="D67" s="71"/>
      <c r="E67" s="71"/>
      <c r="F67" s="71"/>
      <c r="G67" s="71"/>
      <c r="H67" s="71"/>
      <c r="I67" s="318"/>
      <c r="J67" s="71"/>
      <c r="K67" s="153"/>
      <c r="L67" s="309"/>
      <c r="M67" s="309"/>
    </row>
    <row r="68" spans="1:14">
      <c r="A68" s="323">
        <v>45532</v>
      </c>
      <c r="B68" s="250">
        <v>337</v>
      </c>
      <c r="C68" s="71"/>
      <c r="D68" s="71"/>
      <c r="E68" s="71"/>
      <c r="F68" s="71"/>
      <c r="G68" s="71"/>
      <c r="H68" s="71"/>
      <c r="I68" s="318"/>
      <c r="J68" s="71"/>
      <c r="K68" s="153"/>
      <c r="L68" s="309"/>
      <c r="M68" s="309"/>
    </row>
    <row r="69" spans="1:14">
      <c r="A69" s="323">
        <v>45533</v>
      </c>
      <c r="B69" s="250">
        <v>332</v>
      </c>
      <c r="C69" s="71"/>
      <c r="D69" s="71"/>
      <c r="E69" s="71"/>
      <c r="F69" s="71"/>
      <c r="G69" s="71"/>
      <c r="H69" s="71"/>
      <c r="I69" s="318"/>
      <c r="J69" s="71"/>
      <c r="K69" s="153"/>
      <c r="L69" s="309"/>
      <c r="M69" s="309"/>
    </row>
    <row r="70" spans="1:14">
      <c r="A70" s="323">
        <v>45534</v>
      </c>
      <c r="B70" s="250">
        <v>327</v>
      </c>
      <c r="C70" s="71"/>
      <c r="D70" s="71"/>
      <c r="E70" s="71"/>
      <c r="F70" s="71"/>
      <c r="G70" s="71"/>
      <c r="H70" s="71"/>
      <c r="I70" s="318"/>
      <c r="J70" s="71"/>
      <c r="K70" s="153"/>
      <c r="L70" s="309"/>
      <c r="M70" s="309"/>
    </row>
    <row r="71" spans="1:14">
      <c r="A71" s="323">
        <v>45535</v>
      </c>
      <c r="B71" s="250">
        <v>313</v>
      </c>
      <c r="C71" s="71"/>
      <c r="D71" s="71"/>
      <c r="E71" s="71"/>
      <c r="F71" s="71"/>
      <c r="G71" s="71"/>
      <c r="H71" s="71"/>
      <c r="I71" s="318"/>
      <c r="J71" s="71"/>
      <c r="K71" s="153"/>
      <c r="L71" s="309"/>
      <c r="M71" s="309"/>
    </row>
    <row r="72" spans="1:14">
      <c r="A72" s="323">
        <v>45536</v>
      </c>
      <c r="B72" s="250">
        <v>305</v>
      </c>
      <c r="C72" s="71"/>
      <c r="D72" s="71"/>
      <c r="E72" s="71"/>
      <c r="F72" s="71"/>
      <c r="G72" s="71"/>
      <c r="H72" s="71"/>
      <c r="I72" s="318"/>
      <c r="J72" s="71"/>
      <c r="K72" s="153"/>
      <c r="L72" s="309"/>
      <c r="M72" s="309"/>
    </row>
    <row r="73" spans="1:14">
      <c r="A73" s="323">
        <v>45537</v>
      </c>
      <c r="B73" s="250">
        <v>299</v>
      </c>
      <c r="C73" s="71"/>
      <c r="D73" s="71"/>
      <c r="E73" s="71"/>
      <c r="F73" s="71"/>
      <c r="G73" s="71"/>
      <c r="H73" s="71"/>
      <c r="I73" s="318"/>
      <c r="J73" s="71"/>
      <c r="K73" s="153"/>
      <c r="L73" s="309"/>
      <c r="M73" s="309"/>
    </row>
    <row r="74" spans="1:14">
      <c r="A74" s="323">
        <v>45538</v>
      </c>
      <c r="B74" s="250">
        <v>299</v>
      </c>
      <c r="C74" s="71"/>
      <c r="D74" s="71"/>
      <c r="E74" s="71"/>
      <c r="F74" s="71"/>
      <c r="G74" s="71"/>
      <c r="H74" s="71"/>
      <c r="I74" s="318"/>
      <c r="J74" s="71"/>
      <c r="K74" s="153"/>
      <c r="L74" s="309"/>
      <c r="M74" s="309"/>
    </row>
    <row r="75" spans="1:14">
      <c r="A75" s="323">
        <v>45539</v>
      </c>
      <c r="B75" s="250">
        <v>298</v>
      </c>
      <c r="C75" s="71"/>
      <c r="D75" s="71"/>
      <c r="E75" s="71"/>
      <c r="F75" s="71"/>
      <c r="G75" s="71"/>
      <c r="H75" s="71"/>
      <c r="I75" s="318"/>
      <c r="J75" s="71"/>
      <c r="K75" s="153"/>
      <c r="L75" s="309"/>
      <c r="M75" s="309"/>
    </row>
    <row r="76" spans="1:14">
      <c r="A76" s="323">
        <v>45540</v>
      </c>
      <c r="B76" s="250">
        <v>297</v>
      </c>
      <c r="C76" s="71"/>
      <c r="D76" s="71"/>
      <c r="E76" s="71"/>
      <c r="F76" s="71"/>
      <c r="G76" s="71"/>
      <c r="H76" s="71"/>
      <c r="I76" s="318"/>
      <c r="J76" s="71"/>
      <c r="K76" s="153"/>
      <c r="L76" s="309"/>
      <c r="M76" s="309"/>
    </row>
    <row r="77" spans="1:14">
      <c r="A77" s="323">
        <v>45541</v>
      </c>
      <c r="B77" s="250">
        <v>291</v>
      </c>
      <c r="C77" s="71"/>
      <c r="D77" s="71"/>
      <c r="E77" s="71"/>
      <c r="F77" s="71"/>
      <c r="G77" s="71"/>
      <c r="H77" s="71"/>
      <c r="I77" s="318"/>
      <c r="J77" s="71"/>
      <c r="K77" s="153"/>
      <c r="L77" s="309"/>
      <c r="M77" s="309"/>
    </row>
    <row r="78" spans="1:14">
      <c r="A78" s="323">
        <v>45542</v>
      </c>
      <c r="B78" s="250">
        <v>299</v>
      </c>
      <c r="C78" s="71"/>
      <c r="D78" s="71"/>
      <c r="E78" s="71"/>
      <c r="F78" s="71"/>
      <c r="G78" s="71"/>
      <c r="H78" s="71"/>
      <c r="I78" s="318"/>
      <c r="J78" s="71"/>
      <c r="K78" s="153"/>
      <c r="L78" s="309"/>
      <c r="M78" s="309"/>
    </row>
    <row r="79" spans="1:14">
      <c r="A79" s="323">
        <v>45543</v>
      </c>
      <c r="B79" s="250">
        <v>288</v>
      </c>
      <c r="C79" s="71"/>
      <c r="D79" s="71"/>
      <c r="E79" s="71"/>
      <c r="F79" s="71"/>
      <c r="G79" s="71"/>
      <c r="H79" s="71"/>
      <c r="I79" s="318"/>
      <c r="J79" s="71"/>
      <c r="K79" s="153"/>
      <c r="L79" s="309"/>
      <c r="M79" s="309"/>
    </row>
    <row r="80" spans="1:14">
      <c r="A80" s="323">
        <v>45544</v>
      </c>
      <c r="B80" s="250">
        <v>315</v>
      </c>
      <c r="C80" s="153">
        <v>5.45</v>
      </c>
      <c r="D80" s="153">
        <v>1</v>
      </c>
      <c r="E80" s="153">
        <v>2</v>
      </c>
      <c r="F80" s="153">
        <v>18</v>
      </c>
      <c r="G80" s="153">
        <v>10.9</v>
      </c>
      <c r="H80" s="153">
        <v>2.17</v>
      </c>
      <c r="I80" s="318"/>
      <c r="J80" s="71"/>
      <c r="K80" s="153">
        <v>17</v>
      </c>
      <c r="L80" s="309" t="s">
        <v>123</v>
      </c>
      <c r="M80" s="309" t="s">
        <v>98</v>
      </c>
      <c r="N80" s="328">
        <v>45561</v>
      </c>
    </row>
    <row r="81" spans="1:13">
      <c r="A81" s="323">
        <v>45545</v>
      </c>
      <c r="B81" s="250">
        <v>300</v>
      </c>
      <c r="C81" s="71"/>
      <c r="D81" s="71"/>
      <c r="E81" s="71"/>
      <c r="F81" s="71"/>
      <c r="G81" s="71"/>
      <c r="H81" s="71"/>
      <c r="I81" s="318"/>
      <c r="J81" s="71"/>
      <c r="K81" s="153"/>
      <c r="L81" s="309"/>
      <c r="M81" s="309"/>
    </row>
    <row r="82" spans="1:13">
      <c r="A82" s="323">
        <v>45546</v>
      </c>
      <c r="B82" s="140">
        <v>296</v>
      </c>
      <c r="C82" s="71"/>
      <c r="D82" s="71"/>
      <c r="E82" s="71"/>
      <c r="F82" s="71"/>
      <c r="G82" s="71"/>
      <c r="H82" s="71"/>
      <c r="I82" s="318"/>
      <c r="J82" s="71"/>
      <c r="K82" s="153"/>
      <c r="L82" s="309"/>
      <c r="M82" s="309"/>
    </row>
    <row r="83" spans="1:13">
      <c r="A83" s="323">
        <v>45547</v>
      </c>
      <c r="B83" s="140">
        <v>344</v>
      </c>
      <c r="C83" s="71"/>
      <c r="D83" s="71"/>
      <c r="E83" s="71"/>
      <c r="F83" s="71"/>
      <c r="G83" s="71"/>
      <c r="H83" s="71"/>
      <c r="I83" s="318"/>
      <c r="J83" s="71"/>
      <c r="K83" s="153"/>
      <c r="L83" s="309"/>
      <c r="M83" s="309"/>
    </row>
    <row r="84" spans="1:13">
      <c r="A84" s="323">
        <v>45548</v>
      </c>
      <c r="B84" s="140">
        <v>310</v>
      </c>
      <c r="C84" s="71"/>
      <c r="D84" s="71"/>
      <c r="E84" s="71"/>
      <c r="F84" s="71"/>
      <c r="G84" s="71"/>
      <c r="H84" s="71"/>
      <c r="I84" s="318"/>
      <c r="J84" s="71"/>
      <c r="K84" s="153">
        <v>10</v>
      </c>
      <c r="L84" s="309"/>
      <c r="M84" s="309"/>
    </row>
    <row r="85" spans="1:13">
      <c r="A85" s="323">
        <v>45549</v>
      </c>
      <c r="B85" s="140">
        <v>323</v>
      </c>
      <c r="C85" s="71"/>
      <c r="D85" s="71"/>
      <c r="E85" s="71"/>
      <c r="F85" s="71"/>
      <c r="G85" s="71"/>
      <c r="H85" s="71"/>
      <c r="I85" s="318"/>
      <c r="J85" s="71"/>
      <c r="K85" s="153"/>
      <c r="L85" s="309"/>
      <c r="M85" s="309"/>
    </row>
    <row r="86" spans="1:13">
      <c r="A86" s="323">
        <v>45550</v>
      </c>
      <c r="B86" s="140">
        <v>308</v>
      </c>
      <c r="C86" s="71"/>
      <c r="D86" s="71"/>
      <c r="E86" s="71"/>
      <c r="F86" s="71"/>
      <c r="G86" s="71"/>
      <c r="H86" s="71"/>
      <c r="I86" s="318"/>
      <c r="J86" s="71"/>
      <c r="K86" s="153">
        <v>2</v>
      </c>
      <c r="L86" s="309"/>
      <c r="M86" s="309"/>
    </row>
    <row r="87" spans="1:13">
      <c r="A87" s="323">
        <v>45551</v>
      </c>
      <c r="B87" s="140">
        <v>297</v>
      </c>
      <c r="C87" s="71"/>
      <c r="D87" s="71"/>
      <c r="E87" s="71"/>
      <c r="F87" s="71"/>
      <c r="G87" s="71"/>
      <c r="H87" s="71"/>
      <c r="I87" s="318"/>
      <c r="J87" s="71"/>
      <c r="K87" s="153"/>
      <c r="L87" s="309"/>
      <c r="M87" s="309"/>
    </row>
    <row r="88" spans="1:13">
      <c r="A88" s="323">
        <v>45552</v>
      </c>
      <c r="B88" s="140">
        <v>294</v>
      </c>
      <c r="C88" s="71"/>
      <c r="D88" s="71"/>
      <c r="E88" s="71"/>
      <c r="F88" s="71"/>
      <c r="G88" s="71"/>
      <c r="H88" s="71"/>
      <c r="I88" s="318"/>
      <c r="J88" s="71"/>
      <c r="K88" s="153"/>
      <c r="L88" s="309"/>
      <c r="M88" s="309"/>
    </row>
    <row r="89" spans="1:13">
      <c r="A89" s="323">
        <v>45553</v>
      </c>
      <c r="B89" s="140">
        <v>288</v>
      </c>
      <c r="C89" s="71"/>
      <c r="D89" s="71"/>
      <c r="E89" s="71"/>
      <c r="F89" s="71"/>
      <c r="G89" s="71"/>
      <c r="H89" s="71"/>
      <c r="I89" s="318"/>
      <c r="J89" s="71"/>
      <c r="K89" s="153"/>
      <c r="L89" s="309"/>
      <c r="M89" s="309"/>
    </row>
    <row r="90" spans="1:13">
      <c r="A90" s="323">
        <v>45554</v>
      </c>
      <c r="B90" s="140">
        <v>272</v>
      </c>
      <c r="C90" s="71"/>
      <c r="D90" s="71"/>
      <c r="E90" s="71"/>
      <c r="F90" s="71"/>
      <c r="G90" s="71"/>
      <c r="H90" s="71"/>
      <c r="I90" s="318"/>
      <c r="J90" s="71"/>
      <c r="K90" s="153"/>
      <c r="L90" s="309"/>
      <c r="M90" s="309"/>
    </row>
    <row r="91" spans="1:13">
      <c r="A91" s="323">
        <v>45555</v>
      </c>
      <c r="B91" s="140">
        <v>272</v>
      </c>
      <c r="C91" s="71"/>
      <c r="D91" s="71"/>
      <c r="E91" s="71"/>
      <c r="F91" s="71"/>
      <c r="G91" s="71"/>
      <c r="H91" s="71"/>
      <c r="I91" s="318"/>
      <c r="J91" s="71"/>
      <c r="K91" s="153"/>
      <c r="L91" s="309"/>
      <c r="M91" s="309"/>
    </row>
    <row r="92" spans="1:13">
      <c r="A92" s="323">
        <v>45556</v>
      </c>
      <c r="B92" s="140">
        <v>277</v>
      </c>
      <c r="C92" s="71"/>
      <c r="D92" s="71"/>
      <c r="E92" s="71"/>
      <c r="F92" s="71"/>
      <c r="G92" s="71"/>
      <c r="H92" s="71"/>
      <c r="I92" s="318"/>
      <c r="J92" s="71"/>
      <c r="K92" s="153"/>
      <c r="L92" s="309"/>
      <c r="M92" s="309"/>
    </row>
    <row r="93" spans="1:13">
      <c r="A93" s="323">
        <v>45557</v>
      </c>
      <c r="B93" s="140">
        <v>274</v>
      </c>
      <c r="C93" s="71"/>
      <c r="D93" s="71"/>
      <c r="E93" s="71"/>
      <c r="F93" s="71"/>
      <c r="G93" s="71"/>
      <c r="H93" s="71"/>
      <c r="I93" s="318"/>
      <c r="J93" s="71"/>
      <c r="K93" s="153"/>
      <c r="L93" s="309"/>
      <c r="M93" s="309"/>
    </row>
    <row r="94" spans="1:13">
      <c r="A94" s="323">
        <v>45558</v>
      </c>
      <c r="B94" s="140">
        <v>266</v>
      </c>
      <c r="C94" s="71"/>
      <c r="D94" s="71"/>
      <c r="E94" s="71"/>
      <c r="F94" s="71"/>
      <c r="G94" s="71"/>
      <c r="H94" s="71"/>
      <c r="I94" s="318"/>
      <c r="J94" s="71"/>
      <c r="K94" s="153"/>
      <c r="L94" s="309"/>
      <c r="M94" s="309"/>
    </row>
    <row r="95" spans="1:13">
      <c r="A95" s="323">
        <v>45559</v>
      </c>
      <c r="B95" s="140">
        <v>275</v>
      </c>
      <c r="C95" s="71"/>
      <c r="D95" s="71"/>
      <c r="E95" s="71"/>
      <c r="F95" s="71"/>
      <c r="G95" s="71"/>
      <c r="H95" s="71"/>
      <c r="I95" s="318"/>
      <c r="J95" s="71"/>
      <c r="K95" s="153"/>
      <c r="L95" s="309"/>
      <c r="M95" s="309"/>
    </row>
    <row r="96" spans="1:13">
      <c r="A96" s="323">
        <v>45560</v>
      </c>
      <c r="B96" s="140">
        <v>253</v>
      </c>
      <c r="C96" s="71"/>
      <c r="D96" s="71"/>
      <c r="E96" s="71"/>
      <c r="F96" s="71"/>
      <c r="G96" s="71"/>
      <c r="H96" s="71"/>
      <c r="I96" s="318"/>
      <c r="J96" s="71"/>
      <c r="K96" s="153"/>
      <c r="L96" s="309"/>
      <c r="M96" s="309"/>
    </row>
    <row r="97" spans="1:14">
      <c r="A97" s="323">
        <v>45561</v>
      </c>
      <c r="B97" s="140">
        <v>294</v>
      </c>
      <c r="C97" s="71"/>
      <c r="D97" s="71"/>
      <c r="E97" s="71"/>
      <c r="F97" s="71"/>
      <c r="G97" s="71"/>
      <c r="H97" s="71"/>
      <c r="I97" s="318"/>
      <c r="J97" s="71"/>
      <c r="K97" s="153"/>
      <c r="L97" s="309"/>
      <c r="M97" s="309"/>
    </row>
    <row r="98" spans="1:14">
      <c r="A98" s="323">
        <v>45562</v>
      </c>
      <c r="B98" s="140">
        <v>1293</v>
      </c>
      <c r="C98" s="71"/>
      <c r="D98" s="71"/>
      <c r="E98" s="71"/>
      <c r="F98" s="71"/>
      <c r="G98" s="71"/>
      <c r="H98" s="71"/>
      <c r="I98" s="318"/>
      <c r="J98" s="71"/>
      <c r="K98" s="153">
        <v>28</v>
      </c>
      <c r="L98" s="309"/>
      <c r="M98" s="309"/>
    </row>
    <row r="99" spans="1:14">
      <c r="A99" s="323">
        <v>45563</v>
      </c>
      <c r="B99" s="140">
        <v>2146</v>
      </c>
      <c r="C99" s="71"/>
      <c r="D99" s="71"/>
      <c r="E99" s="71"/>
      <c r="F99" s="71"/>
      <c r="G99" s="71"/>
      <c r="H99" s="71"/>
      <c r="I99" s="318"/>
      <c r="J99" s="71"/>
      <c r="K99" s="153">
        <v>45</v>
      </c>
      <c r="L99" s="309"/>
      <c r="M99" s="309"/>
    </row>
    <row r="100" spans="1:14">
      <c r="A100" s="323">
        <v>45564</v>
      </c>
      <c r="B100" s="140">
        <v>1760</v>
      </c>
      <c r="C100" s="71"/>
      <c r="D100" s="71"/>
      <c r="E100" s="71"/>
      <c r="F100" s="71"/>
      <c r="G100" s="71"/>
      <c r="H100" s="71"/>
      <c r="I100" s="318"/>
      <c r="J100" s="71"/>
      <c r="K100" s="153">
        <v>111</v>
      </c>
      <c r="L100" s="309"/>
      <c r="M100" s="309"/>
    </row>
    <row r="101" spans="1:14">
      <c r="A101" s="323">
        <v>45565</v>
      </c>
      <c r="B101" s="140">
        <v>1051</v>
      </c>
      <c r="C101" s="71"/>
      <c r="D101" s="71"/>
      <c r="E101" s="71"/>
      <c r="F101" s="71"/>
      <c r="G101" s="71"/>
      <c r="H101" s="71"/>
      <c r="I101" s="318"/>
      <c r="J101" s="71"/>
      <c r="K101" s="153">
        <v>8</v>
      </c>
      <c r="L101" s="309"/>
      <c r="M101" s="309"/>
    </row>
    <row r="102" spans="1:14">
      <c r="A102" s="323">
        <v>45566</v>
      </c>
      <c r="B102" s="140">
        <v>801</v>
      </c>
      <c r="C102" s="71"/>
      <c r="D102" s="71"/>
      <c r="E102" s="71"/>
      <c r="F102" s="71"/>
      <c r="G102" s="71"/>
      <c r="H102" s="71"/>
      <c r="I102" s="318"/>
      <c r="J102" s="71"/>
      <c r="K102" s="153"/>
      <c r="L102" s="309"/>
      <c r="M102" s="309"/>
    </row>
    <row r="103" spans="1:14">
      <c r="A103" s="323">
        <v>45567</v>
      </c>
      <c r="B103" s="140">
        <v>636</v>
      </c>
      <c r="C103" s="71"/>
      <c r="D103" s="71"/>
      <c r="E103" s="71"/>
      <c r="F103" s="71"/>
      <c r="G103" s="71"/>
      <c r="H103" s="71"/>
      <c r="I103" s="318"/>
      <c r="J103" s="71"/>
      <c r="K103" s="153">
        <v>4</v>
      </c>
      <c r="L103" s="309"/>
      <c r="M103" s="309"/>
    </row>
    <row r="104" spans="1:14">
      <c r="A104" s="323">
        <v>45568</v>
      </c>
      <c r="B104" s="140">
        <v>557</v>
      </c>
      <c r="C104" s="71"/>
      <c r="D104" s="71"/>
      <c r="E104" s="71"/>
      <c r="F104" s="71"/>
      <c r="G104" s="71"/>
      <c r="H104" s="71"/>
      <c r="I104" s="318"/>
      <c r="J104" s="71"/>
      <c r="K104" s="153"/>
      <c r="L104" s="309"/>
      <c r="M104" s="309"/>
    </row>
    <row r="105" spans="1:14">
      <c r="A105" s="323">
        <v>45569</v>
      </c>
      <c r="B105" s="140">
        <v>487</v>
      </c>
      <c r="C105" s="71"/>
      <c r="D105" s="71"/>
      <c r="E105" s="71"/>
      <c r="F105" s="71"/>
      <c r="G105" s="71"/>
      <c r="H105" s="71"/>
      <c r="I105" s="318"/>
      <c r="J105" s="71"/>
      <c r="K105" s="153"/>
      <c r="L105" s="309"/>
      <c r="M105" s="309"/>
    </row>
    <row r="106" spans="1:14">
      <c r="A106" s="323">
        <v>45570</v>
      </c>
      <c r="B106" s="140">
        <v>432</v>
      </c>
      <c r="C106" s="71"/>
      <c r="D106" s="71"/>
      <c r="E106" s="71"/>
      <c r="F106" s="71"/>
      <c r="G106" s="71"/>
      <c r="H106" s="71"/>
      <c r="I106" s="318"/>
      <c r="J106" s="71"/>
      <c r="K106" s="153"/>
      <c r="L106" s="309"/>
      <c r="M106" s="309"/>
    </row>
    <row r="107" spans="1:14">
      <c r="A107" s="323">
        <v>45571</v>
      </c>
      <c r="B107" s="140">
        <v>377</v>
      </c>
      <c r="C107" s="71"/>
      <c r="D107" s="71"/>
      <c r="E107" s="71"/>
      <c r="F107" s="71"/>
      <c r="G107" s="71"/>
      <c r="H107" s="71"/>
      <c r="I107" s="318"/>
      <c r="J107" s="71"/>
      <c r="K107" s="153"/>
      <c r="L107" s="309"/>
      <c r="M107" s="309"/>
    </row>
    <row r="108" spans="1:14">
      <c r="A108" s="323">
        <v>45572</v>
      </c>
      <c r="B108" s="140">
        <v>353</v>
      </c>
      <c r="C108" s="71"/>
      <c r="D108" s="71"/>
      <c r="E108" s="71"/>
      <c r="F108" s="71"/>
      <c r="G108" s="71"/>
      <c r="H108" s="71"/>
      <c r="I108" s="318"/>
      <c r="J108" s="71"/>
      <c r="K108" s="153"/>
      <c r="L108" s="309"/>
      <c r="M108" s="309"/>
    </row>
    <row r="109" spans="1:14">
      <c r="A109" s="323">
        <v>45573</v>
      </c>
      <c r="B109" s="140">
        <v>338</v>
      </c>
      <c r="C109" s="153">
        <v>11.4</v>
      </c>
      <c r="D109" s="153">
        <v>300</v>
      </c>
      <c r="E109" s="153">
        <v>1</v>
      </c>
      <c r="F109" s="153">
        <v>38</v>
      </c>
      <c r="G109" s="153">
        <v>9.9</v>
      </c>
      <c r="H109" s="153">
        <v>2.23</v>
      </c>
      <c r="I109" s="318"/>
      <c r="J109" s="71"/>
      <c r="K109" s="153"/>
      <c r="L109" s="309" t="s">
        <v>124</v>
      </c>
      <c r="M109" s="309" t="s">
        <v>98</v>
      </c>
      <c r="N109" s="328">
        <v>45582</v>
      </c>
    </row>
    <row r="110" spans="1:14">
      <c r="A110" s="323">
        <v>45574</v>
      </c>
      <c r="B110" s="140">
        <v>403</v>
      </c>
      <c r="C110" s="71"/>
      <c r="D110" s="71"/>
      <c r="E110" s="71"/>
      <c r="F110" s="71"/>
      <c r="G110" s="71"/>
      <c r="H110" s="71"/>
      <c r="I110" s="318"/>
      <c r="J110" s="71"/>
      <c r="K110" s="153">
        <v>34</v>
      </c>
      <c r="L110" s="309"/>
      <c r="M110" s="309"/>
    </row>
    <row r="111" spans="1:14">
      <c r="A111" s="323">
        <v>45575</v>
      </c>
      <c r="B111" s="140">
        <v>1013</v>
      </c>
      <c r="C111" s="71"/>
      <c r="D111" s="71"/>
      <c r="E111" s="71"/>
      <c r="F111" s="71"/>
      <c r="G111" s="71"/>
      <c r="H111" s="71"/>
      <c r="I111" s="318"/>
      <c r="J111" s="71"/>
      <c r="K111" s="153"/>
      <c r="L111" s="309"/>
      <c r="M111" s="309"/>
    </row>
    <row r="112" spans="1:14">
      <c r="A112" s="323">
        <v>45576</v>
      </c>
      <c r="B112" s="140">
        <v>590</v>
      </c>
      <c r="C112" s="71"/>
      <c r="D112" s="71"/>
      <c r="E112" s="71"/>
      <c r="F112" s="71"/>
      <c r="G112" s="71"/>
      <c r="H112" s="71"/>
      <c r="I112" s="318"/>
      <c r="J112" s="71"/>
      <c r="K112" s="153"/>
      <c r="L112" s="309"/>
      <c r="M112" s="309"/>
    </row>
    <row r="113" spans="1:14">
      <c r="A113" s="323">
        <v>45577</v>
      </c>
      <c r="B113" s="140">
        <v>510</v>
      </c>
      <c r="C113" s="71"/>
      <c r="D113" s="71"/>
      <c r="E113" s="71"/>
      <c r="F113" s="71"/>
      <c r="G113" s="71"/>
      <c r="H113" s="71"/>
      <c r="I113" s="318"/>
      <c r="J113" s="71"/>
      <c r="K113" s="153"/>
      <c r="L113" s="309"/>
      <c r="M113" s="309"/>
    </row>
    <row r="114" spans="1:14">
      <c r="A114" s="323">
        <v>45578</v>
      </c>
      <c r="B114" s="140">
        <v>612</v>
      </c>
      <c r="C114" s="71"/>
      <c r="D114" s="71"/>
      <c r="E114" s="71"/>
      <c r="F114" s="71"/>
      <c r="G114" s="71"/>
      <c r="H114" s="71"/>
      <c r="I114" s="318"/>
      <c r="J114" s="71"/>
      <c r="K114" s="153"/>
      <c r="L114" s="309"/>
      <c r="M114" s="309"/>
    </row>
    <row r="115" spans="1:14">
      <c r="A115" s="323">
        <v>45579</v>
      </c>
      <c r="B115" s="140">
        <v>493</v>
      </c>
      <c r="C115" s="71"/>
      <c r="D115" s="71"/>
      <c r="E115" s="71"/>
      <c r="F115" s="71"/>
      <c r="G115" s="71"/>
      <c r="H115" s="71"/>
      <c r="I115" s="318"/>
      <c r="J115" s="71"/>
      <c r="K115" s="153"/>
      <c r="L115" s="309"/>
      <c r="M115" s="309"/>
    </row>
    <row r="116" spans="1:14">
      <c r="A116" s="323">
        <v>45580</v>
      </c>
      <c r="B116" s="140">
        <v>442</v>
      </c>
      <c r="C116" s="71"/>
      <c r="D116" s="71"/>
      <c r="E116" s="71"/>
      <c r="F116" s="71"/>
      <c r="G116" s="71"/>
      <c r="H116" s="71"/>
      <c r="I116" s="318"/>
      <c r="J116" s="71"/>
      <c r="K116" s="153">
        <v>3</v>
      </c>
      <c r="L116" s="309"/>
      <c r="M116" s="309"/>
    </row>
    <row r="117" spans="1:14">
      <c r="A117" s="323">
        <v>45581</v>
      </c>
      <c r="B117" s="140">
        <v>428</v>
      </c>
      <c r="C117" s="71"/>
      <c r="D117" s="71"/>
      <c r="E117" s="71"/>
      <c r="F117" s="71"/>
      <c r="G117" s="71"/>
      <c r="H117" s="71"/>
      <c r="I117" s="318"/>
      <c r="J117" s="71"/>
      <c r="K117" s="153">
        <v>6</v>
      </c>
      <c r="L117" s="309"/>
      <c r="M117" s="309"/>
    </row>
    <row r="118" spans="1:14">
      <c r="A118" s="323">
        <v>45582</v>
      </c>
      <c r="B118" s="140">
        <v>417</v>
      </c>
      <c r="C118" s="71"/>
      <c r="D118" s="71"/>
      <c r="E118" s="71"/>
      <c r="F118" s="71"/>
      <c r="G118" s="71"/>
      <c r="H118" s="71"/>
      <c r="I118" s="318"/>
      <c r="J118" s="71"/>
      <c r="K118" s="153"/>
      <c r="L118" s="309"/>
      <c r="M118" s="309"/>
    </row>
    <row r="119" spans="1:14">
      <c r="A119" s="323">
        <v>45583</v>
      </c>
      <c r="B119" s="140">
        <v>387</v>
      </c>
      <c r="C119" s="71"/>
      <c r="D119" s="71"/>
      <c r="E119" s="71"/>
      <c r="F119" s="71"/>
      <c r="G119" s="71"/>
      <c r="H119" s="71"/>
      <c r="I119" s="318"/>
      <c r="J119" s="71"/>
      <c r="K119" s="153"/>
      <c r="L119" s="309"/>
      <c r="M119" s="309"/>
    </row>
    <row r="120" spans="1:14">
      <c r="A120" s="323">
        <v>45584</v>
      </c>
      <c r="B120" s="140">
        <v>372</v>
      </c>
      <c r="C120" s="71"/>
      <c r="D120" s="71"/>
      <c r="E120" s="71"/>
      <c r="F120" s="71"/>
      <c r="G120" s="71"/>
      <c r="H120" s="71"/>
      <c r="I120" s="318"/>
      <c r="J120" s="71"/>
      <c r="K120" s="153"/>
      <c r="L120" s="309"/>
      <c r="M120" s="309"/>
    </row>
    <row r="121" spans="1:14">
      <c r="A121" s="323">
        <v>45585</v>
      </c>
      <c r="B121" s="140">
        <v>358</v>
      </c>
      <c r="C121" s="71"/>
      <c r="D121" s="71"/>
      <c r="E121" s="71"/>
      <c r="F121" s="71"/>
      <c r="G121" s="71"/>
      <c r="H121" s="71"/>
      <c r="I121" s="318"/>
      <c r="J121" s="71"/>
      <c r="K121" s="153"/>
      <c r="L121" s="309"/>
      <c r="M121" s="309"/>
    </row>
    <row r="122" spans="1:14">
      <c r="A122" s="323">
        <v>45586</v>
      </c>
      <c r="B122" s="140">
        <v>340</v>
      </c>
      <c r="C122" s="71"/>
      <c r="D122" s="71"/>
      <c r="E122" s="71"/>
      <c r="F122" s="71"/>
      <c r="G122" s="71"/>
      <c r="H122" s="71"/>
      <c r="I122" s="318"/>
      <c r="J122" s="71"/>
      <c r="K122" s="153"/>
      <c r="L122" s="309"/>
      <c r="M122" s="309"/>
    </row>
    <row r="123" spans="1:14">
      <c r="A123" s="323">
        <v>45587</v>
      </c>
      <c r="B123" s="140">
        <v>340</v>
      </c>
      <c r="C123" s="153">
        <v>7.2</v>
      </c>
      <c r="D123" s="153">
        <v>30</v>
      </c>
      <c r="E123" s="153">
        <v>4.6500000000000004</v>
      </c>
      <c r="F123" s="153">
        <v>36</v>
      </c>
      <c r="G123" s="153">
        <v>8.2799999999999994</v>
      </c>
      <c r="H123" s="153">
        <v>1.35</v>
      </c>
      <c r="I123" s="318"/>
      <c r="J123" s="71"/>
      <c r="K123" s="153"/>
      <c r="L123" s="309" t="s">
        <v>125</v>
      </c>
      <c r="M123" s="309" t="s">
        <v>75</v>
      </c>
      <c r="N123" s="328">
        <v>45610</v>
      </c>
    </row>
    <row r="124" spans="1:14">
      <c r="A124" s="323">
        <v>45588</v>
      </c>
      <c r="B124" s="140">
        <v>344</v>
      </c>
      <c r="C124" s="71"/>
      <c r="D124" s="71"/>
      <c r="E124" s="71"/>
      <c r="F124" s="71"/>
      <c r="G124" s="71"/>
      <c r="H124" s="71"/>
      <c r="I124" s="318"/>
      <c r="J124" s="71"/>
      <c r="K124" s="153"/>
      <c r="L124" s="309"/>
      <c r="M124" s="309"/>
    </row>
    <row r="125" spans="1:14">
      <c r="A125" s="323">
        <v>45589</v>
      </c>
      <c r="B125" s="140">
        <v>336</v>
      </c>
      <c r="C125" s="71"/>
      <c r="D125" s="71"/>
      <c r="E125" s="71"/>
      <c r="F125" s="71"/>
      <c r="G125" s="71"/>
      <c r="H125" s="71"/>
      <c r="I125" s="318"/>
      <c r="J125" s="71"/>
      <c r="K125" s="153"/>
      <c r="L125" s="309"/>
      <c r="M125" s="309"/>
    </row>
    <row r="126" spans="1:14">
      <c r="A126" s="323">
        <v>45590</v>
      </c>
      <c r="B126" s="140">
        <v>358</v>
      </c>
      <c r="C126" s="71"/>
      <c r="D126" s="71"/>
      <c r="E126" s="71"/>
      <c r="F126" s="71"/>
      <c r="G126" s="71"/>
      <c r="H126" s="71"/>
      <c r="I126" s="318"/>
      <c r="J126" s="71"/>
      <c r="K126" s="153">
        <v>8</v>
      </c>
      <c r="L126" s="309"/>
      <c r="M126" s="309"/>
    </row>
    <row r="127" spans="1:14">
      <c r="A127" s="323">
        <v>45591</v>
      </c>
      <c r="B127" s="140">
        <v>322</v>
      </c>
      <c r="C127" s="71"/>
      <c r="D127" s="71"/>
      <c r="E127" s="71"/>
      <c r="F127" s="71"/>
      <c r="G127" s="71"/>
      <c r="H127" s="71"/>
      <c r="I127" s="318"/>
      <c r="J127" s="71"/>
      <c r="K127" s="153"/>
      <c r="L127" s="309"/>
      <c r="M127" s="309"/>
    </row>
    <row r="128" spans="1:14">
      <c r="A128" s="323">
        <v>45592</v>
      </c>
      <c r="B128" s="140">
        <v>313</v>
      </c>
      <c r="C128" s="71"/>
      <c r="D128" s="71"/>
      <c r="E128" s="71"/>
      <c r="F128" s="71"/>
      <c r="G128" s="71"/>
      <c r="H128" s="71"/>
      <c r="I128" s="318"/>
      <c r="J128" s="71"/>
      <c r="K128" s="153"/>
      <c r="L128" s="309"/>
      <c r="M128" s="309"/>
    </row>
    <row r="129" spans="1:13">
      <c r="A129" s="323">
        <v>45593</v>
      </c>
      <c r="B129" s="140">
        <v>300</v>
      </c>
      <c r="C129" s="71"/>
      <c r="D129" s="71"/>
      <c r="E129" s="71"/>
      <c r="F129" s="71"/>
      <c r="G129" s="71"/>
      <c r="H129" s="71"/>
      <c r="I129" s="318"/>
      <c r="J129" s="71"/>
      <c r="K129" s="153"/>
      <c r="L129" s="309"/>
      <c r="M129" s="309"/>
    </row>
    <row r="130" spans="1:13">
      <c r="A130" s="323">
        <v>45594</v>
      </c>
      <c r="B130" s="140">
        <v>290</v>
      </c>
      <c r="C130" s="71"/>
      <c r="D130" s="71"/>
      <c r="E130" s="71"/>
      <c r="F130" s="71"/>
      <c r="G130" s="71"/>
      <c r="H130" s="71"/>
      <c r="I130" s="318"/>
      <c r="J130" s="71"/>
      <c r="K130" s="153"/>
      <c r="L130" s="309"/>
      <c r="M130" s="309"/>
    </row>
    <row r="131" spans="1:13">
      <c r="A131" s="323">
        <v>45595</v>
      </c>
      <c r="B131" s="140">
        <v>298</v>
      </c>
      <c r="C131" s="71"/>
      <c r="D131" s="71"/>
      <c r="E131" s="71"/>
      <c r="F131" s="71"/>
      <c r="G131" s="71"/>
      <c r="H131" s="71"/>
      <c r="I131" s="318"/>
      <c r="J131" s="71"/>
      <c r="K131" s="153"/>
      <c r="L131" s="309"/>
      <c r="M131" s="309"/>
    </row>
    <row r="132" spans="1:13">
      <c r="A132" s="323">
        <v>45596</v>
      </c>
      <c r="B132" s="140">
        <v>292</v>
      </c>
      <c r="C132" s="71"/>
      <c r="D132" s="71"/>
      <c r="E132" s="71"/>
      <c r="F132" s="71"/>
      <c r="G132" s="71"/>
      <c r="H132" s="71"/>
      <c r="I132" s="318"/>
      <c r="J132" s="71"/>
      <c r="K132" s="153">
        <v>2</v>
      </c>
      <c r="L132" s="309"/>
      <c r="M132" s="309"/>
    </row>
    <row r="133" spans="1:13">
      <c r="A133" s="323">
        <v>45597</v>
      </c>
      <c r="B133" s="140">
        <v>289</v>
      </c>
      <c r="C133" s="71"/>
      <c r="D133" s="71"/>
      <c r="E133" s="71"/>
      <c r="F133" s="71"/>
      <c r="G133" s="71"/>
      <c r="H133" s="71"/>
      <c r="I133" s="318"/>
      <c r="J133" s="71"/>
      <c r="K133" s="153"/>
      <c r="L133" s="309"/>
      <c r="M133" s="309"/>
    </row>
    <row r="134" spans="1:13">
      <c r="A134" s="323">
        <v>45598</v>
      </c>
      <c r="B134" s="140">
        <v>300</v>
      </c>
      <c r="C134" s="71"/>
      <c r="D134" s="71"/>
      <c r="E134" s="71"/>
      <c r="F134" s="71"/>
      <c r="G134" s="71"/>
      <c r="H134" s="71"/>
      <c r="I134" s="318"/>
      <c r="J134" s="71"/>
      <c r="K134" s="153"/>
      <c r="L134" s="309"/>
      <c r="M134" s="309"/>
    </row>
    <row r="135" spans="1:13">
      <c r="A135" s="323">
        <v>45599</v>
      </c>
      <c r="B135" s="140">
        <v>302</v>
      </c>
      <c r="C135" s="71"/>
      <c r="D135" s="71"/>
      <c r="E135" s="71"/>
      <c r="F135" s="71"/>
      <c r="G135" s="71"/>
      <c r="H135" s="71"/>
      <c r="I135" s="318"/>
      <c r="J135" s="71"/>
      <c r="K135" s="153">
        <v>6</v>
      </c>
      <c r="L135" s="309"/>
      <c r="M135" s="309"/>
    </row>
    <row r="136" spans="1:13">
      <c r="A136" s="323">
        <v>45600</v>
      </c>
      <c r="B136" s="140">
        <v>307</v>
      </c>
      <c r="C136" s="71"/>
      <c r="D136" s="71"/>
      <c r="E136" s="71"/>
      <c r="F136" s="71"/>
      <c r="G136" s="71"/>
      <c r="H136" s="71"/>
      <c r="I136" s="318"/>
      <c r="J136" s="71"/>
      <c r="K136" s="153"/>
      <c r="L136" s="309"/>
      <c r="M136" s="309"/>
    </row>
    <row r="137" spans="1:13">
      <c r="A137" s="323">
        <v>45601</v>
      </c>
      <c r="B137" s="140">
        <v>313</v>
      </c>
      <c r="C137" s="71"/>
      <c r="D137" s="71"/>
      <c r="E137" s="71"/>
      <c r="F137" s="71"/>
      <c r="G137" s="71"/>
      <c r="H137" s="71"/>
      <c r="I137" s="318"/>
      <c r="J137" s="71"/>
      <c r="K137" s="153"/>
      <c r="L137" s="309"/>
      <c r="M137" s="309"/>
    </row>
    <row r="138" spans="1:13">
      <c r="A138" s="323">
        <v>45602</v>
      </c>
      <c r="B138" s="140">
        <v>284</v>
      </c>
      <c r="C138" s="71"/>
      <c r="D138" s="71"/>
      <c r="E138" s="71"/>
      <c r="F138" s="71"/>
      <c r="G138" s="71"/>
      <c r="H138" s="71"/>
      <c r="I138" s="318"/>
      <c r="J138" s="71"/>
      <c r="K138" s="153"/>
      <c r="L138" s="309"/>
      <c r="M138" s="309"/>
    </row>
    <row r="139" spans="1:13">
      <c r="A139" s="323">
        <v>45603</v>
      </c>
      <c r="B139" s="140">
        <v>266</v>
      </c>
      <c r="C139" s="71"/>
      <c r="D139" s="71"/>
      <c r="E139" s="71"/>
      <c r="F139" s="71"/>
      <c r="G139" s="71"/>
      <c r="H139" s="71"/>
      <c r="I139" s="318"/>
      <c r="J139" s="71"/>
      <c r="K139" s="153"/>
      <c r="L139" s="309"/>
      <c r="M139" s="309"/>
    </row>
    <row r="140" spans="1:13">
      <c r="A140" s="323">
        <v>45604</v>
      </c>
      <c r="B140" s="140">
        <v>278</v>
      </c>
      <c r="C140" s="71"/>
      <c r="D140" s="71"/>
      <c r="E140" s="71"/>
      <c r="F140" s="71"/>
      <c r="G140" s="71"/>
      <c r="H140" s="71"/>
      <c r="I140" s="318"/>
      <c r="J140" s="71"/>
      <c r="K140" s="153"/>
      <c r="L140" s="309"/>
      <c r="M140" s="309"/>
    </row>
    <row r="141" spans="1:13">
      <c r="A141" s="323">
        <v>45605</v>
      </c>
      <c r="B141" s="140">
        <v>275</v>
      </c>
      <c r="C141" s="71"/>
      <c r="D141" s="71"/>
      <c r="E141" s="71"/>
      <c r="F141" s="71"/>
      <c r="G141" s="71"/>
      <c r="H141" s="71"/>
      <c r="I141" s="318"/>
      <c r="J141" s="71"/>
      <c r="K141" s="153"/>
      <c r="L141" s="309"/>
      <c r="M141" s="309"/>
    </row>
    <row r="142" spans="1:13">
      <c r="A142" s="323">
        <v>45606</v>
      </c>
      <c r="B142" s="140">
        <v>205</v>
      </c>
      <c r="C142" s="71"/>
      <c r="D142" s="71"/>
      <c r="E142" s="71"/>
      <c r="F142" s="71"/>
      <c r="G142" s="71"/>
      <c r="H142" s="71"/>
      <c r="I142" s="318"/>
      <c r="J142" s="71"/>
      <c r="K142" s="153">
        <v>33</v>
      </c>
      <c r="L142" s="309"/>
      <c r="M142" s="309"/>
    </row>
    <row r="143" spans="1:13">
      <c r="A143" s="323">
        <v>45607</v>
      </c>
      <c r="B143" s="140">
        <v>515</v>
      </c>
      <c r="C143" s="71"/>
      <c r="D143" s="71"/>
      <c r="E143" s="71"/>
      <c r="F143" s="71"/>
      <c r="G143" s="71"/>
      <c r="H143" s="71"/>
      <c r="I143" s="318"/>
      <c r="J143" s="71"/>
      <c r="K143" s="153">
        <v>42</v>
      </c>
      <c r="L143" s="309"/>
      <c r="M143" s="309"/>
    </row>
    <row r="144" spans="1:13">
      <c r="A144" s="323">
        <v>45608</v>
      </c>
      <c r="B144" s="140">
        <v>967</v>
      </c>
      <c r="C144" s="71"/>
      <c r="D144" s="71"/>
      <c r="E144" s="71"/>
      <c r="F144" s="71"/>
      <c r="G144" s="71"/>
      <c r="H144" s="71"/>
      <c r="I144" s="318"/>
      <c r="J144" s="71"/>
      <c r="K144" s="153"/>
      <c r="L144" s="309"/>
      <c r="M144" s="309"/>
    </row>
    <row r="145" spans="1:14">
      <c r="A145" s="323">
        <v>45609</v>
      </c>
      <c r="B145" s="140">
        <v>834</v>
      </c>
      <c r="C145" s="71"/>
      <c r="D145" s="71"/>
      <c r="E145" s="71"/>
      <c r="F145" s="71"/>
      <c r="G145" s="71"/>
      <c r="H145" s="71"/>
      <c r="I145" s="318"/>
      <c r="J145" s="71"/>
      <c r="K145" s="153">
        <v>24</v>
      </c>
      <c r="L145" s="309"/>
      <c r="M145" s="309"/>
    </row>
    <row r="146" spans="1:14">
      <c r="A146" s="323">
        <v>45610</v>
      </c>
      <c r="B146" s="140">
        <v>708</v>
      </c>
      <c r="C146" s="71"/>
      <c r="D146" s="71"/>
      <c r="E146" s="71"/>
      <c r="F146" s="71"/>
      <c r="G146" s="71"/>
      <c r="H146" s="71"/>
      <c r="I146" s="318"/>
      <c r="J146" s="71"/>
      <c r="K146" s="153"/>
      <c r="L146" s="309"/>
      <c r="M146" s="309"/>
    </row>
    <row r="147" spans="1:14">
      <c r="A147" s="323">
        <v>45611</v>
      </c>
      <c r="B147" s="140">
        <v>463</v>
      </c>
      <c r="C147" s="71"/>
      <c r="D147" s="71"/>
      <c r="E147" s="71"/>
      <c r="F147" s="71"/>
      <c r="G147" s="71"/>
      <c r="H147" s="71"/>
      <c r="I147" s="318"/>
      <c r="J147" s="71"/>
      <c r="K147" s="153"/>
      <c r="L147" s="309"/>
      <c r="M147" s="309"/>
    </row>
    <row r="148" spans="1:14">
      <c r="A148" s="323">
        <v>45612</v>
      </c>
      <c r="B148" s="140">
        <v>442</v>
      </c>
      <c r="C148" s="71"/>
      <c r="D148" s="71"/>
      <c r="E148" s="71"/>
      <c r="F148" s="71"/>
      <c r="G148" s="71"/>
      <c r="H148" s="71"/>
      <c r="I148" s="318"/>
      <c r="J148" s="71"/>
      <c r="K148" s="153"/>
      <c r="L148" s="309"/>
      <c r="M148" s="309"/>
    </row>
    <row r="149" spans="1:14">
      <c r="A149" s="323">
        <v>45613</v>
      </c>
      <c r="B149" s="140">
        <v>397</v>
      </c>
      <c r="C149" s="71"/>
      <c r="D149" s="71"/>
      <c r="E149" s="71"/>
      <c r="F149" s="71"/>
      <c r="G149" s="71"/>
      <c r="H149" s="71"/>
      <c r="I149" s="318"/>
      <c r="J149" s="71"/>
      <c r="K149" s="153"/>
      <c r="L149" s="309"/>
      <c r="M149" s="309"/>
    </row>
    <row r="150" spans="1:14">
      <c r="A150" s="323">
        <v>45614</v>
      </c>
      <c r="B150" s="140">
        <v>383</v>
      </c>
      <c r="C150" s="71"/>
      <c r="D150" s="71"/>
      <c r="E150" s="71"/>
      <c r="F150" s="71"/>
      <c r="G150" s="71"/>
      <c r="H150" s="71"/>
      <c r="I150" s="318"/>
      <c r="J150" s="71"/>
      <c r="K150" s="153">
        <v>20</v>
      </c>
      <c r="L150" s="309"/>
      <c r="M150" s="309"/>
    </row>
    <row r="151" spans="1:14">
      <c r="A151" s="323">
        <v>45615</v>
      </c>
      <c r="B151" s="140">
        <v>576</v>
      </c>
      <c r="C151" s="153">
        <v>8.8000000000000007</v>
      </c>
      <c r="D151" s="153">
        <v>400</v>
      </c>
      <c r="E151" s="153">
        <v>3.25</v>
      </c>
      <c r="F151" s="153">
        <v>58</v>
      </c>
      <c r="G151" s="153">
        <v>7.96</v>
      </c>
      <c r="H151" s="153">
        <v>1.49</v>
      </c>
      <c r="I151" s="318"/>
      <c r="J151" s="71"/>
      <c r="K151" s="153"/>
      <c r="L151" s="309" t="s">
        <v>126</v>
      </c>
      <c r="M151" s="309" t="s">
        <v>98</v>
      </c>
      <c r="N151" s="328">
        <v>45624</v>
      </c>
    </row>
    <row r="152" spans="1:14">
      <c r="A152" s="323">
        <v>45616</v>
      </c>
      <c r="B152" s="140">
        <v>592</v>
      </c>
      <c r="C152" s="71"/>
      <c r="D152" s="71"/>
      <c r="E152" s="71"/>
      <c r="F152" s="71"/>
      <c r="G152" s="71"/>
      <c r="H152" s="71"/>
      <c r="I152" s="318"/>
      <c r="J152" s="71"/>
      <c r="K152" s="153"/>
      <c r="L152" s="309"/>
      <c r="M152" s="309"/>
    </row>
    <row r="153" spans="1:14">
      <c r="A153" s="323">
        <v>45617</v>
      </c>
      <c r="B153" s="140">
        <v>585</v>
      </c>
      <c r="C153" s="71"/>
      <c r="D153" s="71"/>
      <c r="E153" s="71"/>
      <c r="F153" s="71"/>
      <c r="G153" s="71"/>
      <c r="H153" s="71"/>
      <c r="I153" s="318"/>
      <c r="J153" s="71"/>
      <c r="K153" s="153">
        <v>9</v>
      </c>
      <c r="L153" s="309"/>
      <c r="M153" s="309"/>
    </row>
    <row r="154" spans="1:14">
      <c r="A154" s="323">
        <v>45618</v>
      </c>
      <c r="B154" s="140">
        <v>555</v>
      </c>
      <c r="C154" s="71"/>
      <c r="D154" s="71"/>
      <c r="E154" s="71"/>
      <c r="F154" s="71"/>
      <c r="G154" s="71"/>
      <c r="H154" s="71"/>
      <c r="I154" s="318"/>
      <c r="J154" s="71"/>
      <c r="K154" s="153">
        <v>5</v>
      </c>
      <c r="L154" s="309"/>
      <c r="M154" s="309"/>
    </row>
    <row r="155" spans="1:14">
      <c r="A155" s="323">
        <v>45619</v>
      </c>
      <c r="B155" s="140">
        <v>551</v>
      </c>
      <c r="C155" s="71"/>
      <c r="D155" s="71"/>
      <c r="E155" s="71"/>
      <c r="F155" s="71"/>
      <c r="G155" s="71"/>
      <c r="H155" s="71"/>
      <c r="I155" s="318"/>
      <c r="J155" s="71"/>
      <c r="K155" s="153">
        <v>3</v>
      </c>
      <c r="L155" s="309"/>
      <c r="M155" s="309"/>
    </row>
    <row r="156" spans="1:14">
      <c r="A156" s="323">
        <v>45620</v>
      </c>
      <c r="B156" s="140">
        <v>479</v>
      </c>
      <c r="C156" s="71"/>
      <c r="D156" s="71"/>
      <c r="E156" s="71"/>
      <c r="F156" s="71"/>
      <c r="G156" s="71"/>
      <c r="H156" s="71"/>
      <c r="I156" s="318"/>
      <c r="J156" s="71"/>
      <c r="K156" s="153"/>
      <c r="L156" s="309"/>
      <c r="M156" s="309"/>
    </row>
    <row r="157" spans="1:14">
      <c r="A157" s="323">
        <v>45621</v>
      </c>
      <c r="B157" s="140">
        <v>392</v>
      </c>
      <c r="C157" s="71"/>
      <c r="D157" s="71"/>
      <c r="E157" s="71"/>
      <c r="F157" s="71"/>
      <c r="G157" s="71"/>
      <c r="H157" s="71"/>
      <c r="I157" s="318"/>
      <c r="J157" s="71"/>
      <c r="K157" s="153"/>
      <c r="L157" s="309"/>
      <c r="M157" s="309"/>
    </row>
    <row r="158" spans="1:14">
      <c r="A158" s="323">
        <v>45622</v>
      </c>
      <c r="B158" s="140">
        <v>367</v>
      </c>
      <c r="C158" s="71"/>
      <c r="D158" s="71"/>
      <c r="E158" s="71"/>
      <c r="F158" s="71"/>
      <c r="G158" s="71"/>
      <c r="H158" s="71"/>
      <c r="I158" s="318"/>
      <c r="J158" s="71"/>
      <c r="K158" s="153"/>
      <c r="L158" s="309"/>
      <c r="M158" s="309"/>
    </row>
    <row r="159" spans="1:14">
      <c r="A159" s="323">
        <v>45623</v>
      </c>
      <c r="B159" s="140">
        <v>358</v>
      </c>
      <c r="C159" s="71"/>
      <c r="D159" s="71"/>
      <c r="E159" s="71"/>
      <c r="F159" s="71"/>
      <c r="G159" s="71"/>
      <c r="H159" s="71"/>
      <c r="I159" s="318"/>
      <c r="J159" s="71"/>
      <c r="K159" s="153"/>
      <c r="L159" s="309"/>
      <c r="M159" s="309"/>
    </row>
    <row r="160" spans="1:14">
      <c r="A160" s="323">
        <v>45624</v>
      </c>
      <c r="B160" s="140">
        <v>321</v>
      </c>
      <c r="C160" s="71"/>
      <c r="D160" s="71"/>
      <c r="E160" s="71"/>
      <c r="F160" s="71"/>
      <c r="G160" s="71"/>
      <c r="H160" s="71"/>
      <c r="I160" s="318"/>
      <c r="J160" s="71"/>
      <c r="K160" s="153"/>
      <c r="L160" s="309"/>
      <c r="M160" s="309"/>
    </row>
    <row r="161" spans="1:14">
      <c r="A161" s="323">
        <v>45625</v>
      </c>
      <c r="B161" s="140">
        <v>323</v>
      </c>
      <c r="C161" s="71"/>
      <c r="D161" s="71"/>
      <c r="E161" s="71"/>
      <c r="F161" s="71"/>
      <c r="G161" s="71"/>
      <c r="H161" s="71"/>
      <c r="I161" s="318"/>
      <c r="J161" s="71"/>
      <c r="K161" s="153"/>
      <c r="L161" s="309"/>
      <c r="M161" s="309"/>
    </row>
    <row r="162" spans="1:14">
      <c r="A162" s="323">
        <v>45626</v>
      </c>
      <c r="B162" s="140">
        <v>353</v>
      </c>
      <c r="C162" s="71"/>
      <c r="D162" s="71"/>
      <c r="E162" s="71"/>
      <c r="F162" s="71"/>
      <c r="G162" s="71"/>
      <c r="H162" s="71"/>
      <c r="I162" s="318"/>
      <c r="J162" s="71"/>
      <c r="K162" s="153"/>
      <c r="L162" s="309"/>
      <c r="M162" s="309"/>
    </row>
    <row r="163" spans="1:14">
      <c r="A163" s="323">
        <v>45627</v>
      </c>
      <c r="B163" s="140">
        <v>532</v>
      </c>
      <c r="C163" s="71"/>
      <c r="D163" s="71"/>
      <c r="E163" s="71"/>
      <c r="F163" s="71"/>
      <c r="G163" s="71"/>
      <c r="H163" s="71"/>
      <c r="I163" s="318"/>
      <c r="J163" s="71"/>
      <c r="K163" s="153"/>
      <c r="L163" s="309"/>
      <c r="M163" s="309"/>
    </row>
    <row r="164" spans="1:14">
      <c r="A164" s="323">
        <v>45628</v>
      </c>
      <c r="B164" s="140">
        <v>428</v>
      </c>
      <c r="C164" s="71"/>
      <c r="D164" s="71"/>
      <c r="E164" s="71"/>
      <c r="F164" s="71"/>
      <c r="G164" s="71"/>
      <c r="H164" s="71"/>
      <c r="I164" s="318"/>
      <c r="J164" s="71"/>
      <c r="K164" s="153">
        <v>26</v>
      </c>
      <c r="L164" s="309"/>
      <c r="M164" s="309"/>
    </row>
    <row r="165" spans="1:14">
      <c r="A165" s="323">
        <v>45629</v>
      </c>
      <c r="B165" s="140">
        <v>370</v>
      </c>
      <c r="C165" s="153">
        <v>6.8</v>
      </c>
      <c r="D165" s="153">
        <v>10</v>
      </c>
      <c r="E165" s="153">
        <v>3.19</v>
      </c>
      <c r="F165" s="153">
        <v>35</v>
      </c>
      <c r="G165" s="153">
        <v>7.55</v>
      </c>
      <c r="H165" s="153">
        <v>0.87</v>
      </c>
      <c r="I165" s="318"/>
      <c r="J165" s="71"/>
      <c r="K165" s="153">
        <v>3</v>
      </c>
      <c r="L165" s="309" t="s">
        <v>127</v>
      </c>
      <c r="M165" s="309" t="s">
        <v>98</v>
      </c>
      <c r="N165" s="328">
        <v>45646</v>
      </c>
    </row>
    <row r="166" spans="1:14">
      <c r="A166" s="323">
        <v>45630</v>
      </c>
      <c r="B166" s="140">
        <v>347</v>
      </c>
      <c r="C166" s="71"/>
      <c r="D166" s="71"/>
      <c r="E166" s="71"/>
      <c r="F166" s="71"/>
      <c r="G166" s="71"/>
      <c r="H166" s="71"/>
      <c r="I166" s="318"/>
      <c r="J166" s="71"/>
      <c r="K166" s="153"/>
      <c r="L166" s="309"/>
      <c r="M166" s="309"/>
    </row>
    <row r="167" spans="1:14">
      <c r="A167" s="323">
        <v>45631</v>
      </c>
      <c r="B167" s="140">
        <v>374</v>
      </c>
      <c r="C167" s="71"/>
      <c r="D167" s="71"/>
      <c r="E167" s="71"/>
      <c r="F167" s="71"/>
      <c r="G167" s="71"/>
      <c r="H167" s="71"/>
      <c r="I167" s="318"/>
      <c r="J167" s="71"/>
      <c r="K167" s="153"/>
      <c r="L167" s="309"/>
      <c r="M167" s="309"/>
    </row>
    <row r="168" spans="1:14">
      <c r="A168" s="323">
        <v>45632</v>
      </c>
      <c r="B168" s="140">
        <v>336</v>
      </c>
      <c r="C168" s="71"/>
      <c r="D168" s="71"/>
      <c r="E168" s="71"/>
      <c r="F168" s="71"/>
      <c r="G168" s="71"/>
      <c r="H168" s="71"/>
      <c r="I168" s="318"/>
      <c r="J168" s="71"/>
      <c r="K168" s="153"/>
      <c r="L168" s="309"/>
      <c r="M168" s="309"/>
    </row>
    <row r="169" spans="1:14">
      <c r="A169" s="323">
        <v>45633</v>
      </c>
      <c r="B169" s="140">
        <v>313</v>
      </c>
      <c r="C169" s="71"/>
      <c r="D169" s="71"/>
      <c r="E169" s="71"/>
      <c r="F169" s="71"/>
      <c r="G169" s="71"/>
      <c r="H169" s="71"/>
      <c r="I169" s="318"/>
      <c r="J169" s="71"/>
      <c r="K169" s="153"/>
      <c r="L169" s="309"/>
      <c r="M169" s="309"/>
    </row>
    <row r="170" spans="1:14">
      <c r="A170" s="323">
        <v>45634</v>
      </c>
      <c r="B170" s="140">
        <v>270</v>
      </c>
      <c r="C170" s="71"/>
      <c r="D170" s="71"/>
      <c r="E170" s="71"/>
      <c r="F170" s="71"/>
      <c r="G170" s="71"/>
      <c r="H170" s="71"/>
      <c r="I170" s="318"/>
      <c r="J170" s="71"/>
      <c r="K170" s="153">
        <v>21</v>
      </c>
      <c r="L170" s="309"/>
      <c r="M170" s="309"/>
    </row>
    <row r="171" spans="1:14">
      <c r="A171" s="323">
        <v>45635</v>
      </c>
      <c r="B171" s="140">
        <v>512</v>
      </c>
      <c r="C171" s="71"/>
      <c r="D171" s="71"/>
      <c r="E171" s="71"/>
      <c r="F171" s="71"/>
      <c r="G171" s="71"/>
      <c r="H171" s="71"/>
      <c r="I171" s="318"/>
      <c r="J171" s="71"/>
      <c r="K171" s="153">
        <v>38</v>
      </c>
      <c r="L171" s="309"/>
      <c r="M171" s="309"/>
    </row>
    <row r="172" spans="1:14">
      <c r="A172" s="323">
        <v>45636</v>
      </c>
      <c r="B172" s="140">
        <v>1182</v>
      </c>
      <c r="C172" s="71"/>
      <c r="D172" s="71"/>
      <c r="E172" s="71"/>
      <c r="F172" s="71"/>
      <c r="G172" s="71"/>
      <c r="H172" s="71"/>
      <c r="I172" s="318"/>
      <c r="J172" s="71"/>
      <c r="K172" s="153">
        <v>5</v>
      </c>
      <c r="L172" s="309"/>
      <c r="M172" s="309"/>
    </row>
    <row r="173" spans="1:14">
      <c r="A173" s="323">
        <v>45637</v>
      </c>
      <c r="B173" s="140">
        <v>595</v>
      </c>
      <c r="C173" s="71"/>
      <c r="D173" s="71"/>
      <c r="E173" s="71"/>
      <c r="F173" s="71"/>
      <c r="G173" s="71"/>
      <c r="H173" s="71"/>
      <c r="I173" s="318"/>
      <c r="J173" s="71"/>
      <c r="K173" s="153"/>
      <c r="L173" s="309"/>
      <c r="M173" s="309"/>
    </row>
    <row r="174" spans="1:14">
      <c r="A174" s="323">
        <v>45638</v>
      </c>
      <c r="B174" s="140">
        <v>444</v>
      </c>
      <c r="C174" s="71"/>
      <c r="D174" s="71"/>
      <c r="E174" s="71"/>
      <c r="F174" s="71"/>
      <c r="G174" s="71"/>
      <c r="H174" s="71"/>
      <c r="I174" s="318"/>
      <c r="J174" s="71"/>
      <c r="K174" s="153"/>
      <c r="L174" s="309"/>
      <c r="M174" s="309"/>
    </row>
    <row r="175" spans="1:14">
      <c r="A175" s="323">
        <v>45639</v>
      </c>
      <c r="B175" s="140">
        <v>376</v>
      </c>
      <c r="C175" s="71"/>
      <c r="D175" s="71"/>
      <c r="E175" s="71"/>
      <c r="F175" s="71"/>
      <c r="G175" s="71"/>
      <c r="H175" s="71"/>
      <c r="I175" s="318"/>
      <c r="J175" s="71"/>
      <c r="K175" s="153"/>
      <c r="L175" s="309"/>
      <c r="M175" s="309"/>
    </row>
    <row r="176" spans="1:14">
      <c r="A176" s="323">
        <v>45640</v>
      </c>
      <c r="B176" s="140">
        <v>385</v>
      </c>
      <c r="C176" s="71"/>
      <c r="D176" s="71"/>
      <c r="E176" s="71"/>
      <c r="F176" s="71"/>
      <c r="G176" s="71"/>
      <c r="H176" s="71"/>
      <c r="I176" s="318"/>
      <c r="J176" s="71"/>
      <c r="K176" s="153"/>
      <c r="L176" s="309"/>
      <c r="M176" s="309"/>
    </row>
    <row r="177" spans="1:13">
      <c r="A177" s="323">
        <v>45641</v>
      </c>
      <c r="B177" s="140">
        <v>378</v>
      </c>
      <c r="C177" s="71"/>
      <c r="D177" s="71"/>
      <c r="E177" s="71"/>
      <c r="F177" s="71"/>
      <c r="G177" s="71"/>
      <c r="H177" s="71"/>
      <c r="I177" s="318"/>
      <c r="J177" s="71"/>
      <c r="K177" s="153"/>
      <c r="L177" s="309"/>
      <c r="M177" s="309"/>
    </row>
    <row r="178" spans="1:13">
      <c r="A178" s="323">
        <v>45642</v>
      </c>
      <c r="B178" s="140">
        <v>334</v>
      </c>
      <c r="C178" s="71"/>
      <c r="D178" s="71"/>
      <c r="E178" s="71"/>
      <c r="F178" s="71"/>
      <c r="G178" s="71"/>
      <c r="H178" s="71"/>
      <c r="I178" s="318"/>
      <c r="J178" s="71"/>
      <c r="K178" s="153">
        <v>6</v>
      </c>
      <c r="L178" s="309"/>
      <c r="M178" s="309"/>
    </row>
    <row r="179" spans="1:13">
      <c r="A179" s="323">
        <v>45643</v>
      </c>
      <c r="B179" s="140">
        <v>438</v>
      </c>
      <c r="C179" s="71"/>
      <c r="D179" s="71"/>
      <c r="E179" s="71"/>
      <c r="F179" s="71"/>
      <c r="G179" s="71"/>
      <c r="H179" s="71"/>
      <c r="I179" s="318"/>
      <c r="J179" s="71"/>
      <c r="K179" s="153">
        <v>14</v>
      </c>
      <c r="L179" s="309"/>
      <c r="M179" s="309"/>
    </row>
    <row r="180" spans="1:13">
      <c r="A180" s="323">
        <v>45644</v>
      </c>
      <c r="B180" s="148"/>
      <c r="C180" s="71"/>
      <c r="D180" s="71"/>
      <c r="E180" s="71"/>
      <c r="F180" s="71"/>
      <c r="G180" s="71"/>
      <c r="H180" s="71"/>
      <c r="I180" s="318"/>
      <c r="J180" s="71"/>
      <c r="K180" s="153"/>
      <c r="L180" s="309"/>
      <c r="M180" s="309"/>
    </row>
    <row r="181" spans="1:13">
      <c r="A181" s="323">
        <v>45645</v>
      </c>
      <c r="B181" s="148"/>
      <c r="C181" s="71"/>
      <c r="D181" s="71"/>
      <c r="E181" s="71"/>
      <c r="F181" s="71"/>
      <c r="G181" s="71"/>
      <c r="H181" s="71"/>
      <c r="I181" s="318"/>
      <c r="J181" s="71"/>
      <c r="K181" s="153"/>
      <c r="L181" s="309"/>
      <c r="M181" s="309"/>
    </row>
    <row r="182" spans="1:13">
      <c r="A182" s="323">
        <v>45646</v>
      </c>
      <c r="B182" s="148"/>
      <c r="C182" s="71"/>
      <c r="D182" s="71"/>
      <c r="E182" s="71"/>
      <c r="F182" s="71"/>
      <c r="G182" s="71"/>
      <c r="H182" s="71"/>
      <c r="I182" s="318"/>
      <c r="J182" s="71"/>
      <c r="K182" s="153"/>
      <c r="L182" s="309"/>
      <c r="M182" s="309"/>
    </row>
    <row r="183" spans="1:13">
      <c r="A183" s="323">
        <v>45647</v>
      </c>
      <c r="B183" s="148"/>
      <c r="C183" s="71"/>
      <c r="D183" s="71"/>
      <c r="E183" s="71"/>
      <c r="F183" s="71"/>
      <c r="G183" s="71"/>
      <c r="H183" s="71"/>
      <c r="I183" s="318"/>
      <c r="J183" s="71"/>
      <c r="K183" s="153"/>
      <c r="L183" s="309"/>
      <c r="M183" s="309"/>
    </row>
    <row r="184" spans="1:13">
      <c r="A184" s="323">
        <v>45648</v>
      </c>
      <c r="B184" s="148"/>
      <c r="C184" s="71"/>
      <c r="D184" s="71"/>
      <c r="E184" s="71"/>
      <c r="F184" s="71"/>
      <c r="G184" s="71"/>
      <c r="H184" s="71"/>
      <c r="I184" s="318"/>
      <c r="J184" s="71"/>
      <c r="K184" s="153"/>
      <c r="L184" s="309"/>
      <c r="M184" s="309"/>
    </row>
    <row r="185" spans="1:13">
      <c r="A185" s="323">
        <v>45649</v>
      </c>
      <c r="B185" s="148"/>
      <c r="C185" s="71"/>
      <c r="D185" s="71"/>
      <c r="E185" s="71"/>
      <c r="F185" s="71"/>
      <c r="G185" s="71"/>
      <c r="H185" s="71"/>
      <c r="I185" s="318"/>
      <c r="J185" s="71"/>
      <c r="K185" s="153"/>
      <c r="L185" s="309"/>
      <c r="M185" s="309"/>
    </row>
    <row r="186" spans="1:13">
      <c r="A186" s="323">
        <v>45650</v>
      </c>
      <c r="B186" s="148"/>
      <c r="C186" s="71"/>
      <c r="D186" s="71"/>
      <c r="E186" s="71"/>
      <c r="F186" s="71"/>
      <c r="G186" s="71"/>
      <c r="H186" s="71"/>
      <c r="I186" s="318"/>
      <c r="J186" s="71"/>
      <c r="K186" s="153"/>
      <c r="L186" s="309"/>
      <c r="M186" s="309"/>
    </row>
    <row r="187" spans="1:13">
      <c r="A187" s="323">
        <v>45651</v>
      </c>
      <c r="B187" s="148"/>
      <c r="C187" s="71"/>
      <c r="D187" s="71"/>
      <c r="E187" s="71"/>
      <c r="F187" s="71"/>
      <c r="G187" s="71"/>
      <c r="H187" s="71"/>
      <c r="I187" s="318"/>
      <c r="J187" s="71"/>
      <c r="K187" s="153"/>
      <c r="L187" s="309"/>
      <c r="M187" s="309"/>
    </row>
    <row r="188" spans="1:13">
      <c r="A188" s="323">
        <v>45652</v>
      </c>
      <c r="B188" s="148"/>
      <c r="C188" s="71"/>
      <c r="D188" s="71"/>
      <c r="E188" s="71"/>
      <c r="F188" s="71"/>
      <c r="G188" s="71"/>
      <c r="H188" s="71"/>
      <c r="I188" s="318"/>
      <c r="J188" s="71"/>
      <c r="K188" s="153"/>
      <c r="L188" s="309"/>
      <c r="M188" s="309"/>
    </row>
    <row r="189" spans="1:13">
      <c r="A189" s="323">
        <v>45653</v>
      </c>
      <c r="B189" s="148"/>
      <c r="C189" s="71"/>
      <c r="D189" s="71"/>
      <c r="E189" s="71"/>
      <c r="F189" s="71"/>
      <c r="G189" s="71"/>
      <c r="H189" s="71"/>
      <c r="I189" s="318"/>
      <c r="J189" s="71"/>
      <c r="K189" s="153"/>
      <c r="L189" s="309"/>
      <c r="M189" s="309"/>
    </row>
    <row r="190" spans="1:13">
      <c r="A190" s="323">
        <v>45654</v>
      </c>
      <c r="B190" s="148"/>
      <c r="C190" s="71"/>
      <c r="D190" s="71"/>
      <c r="E190" s="71"/>
      <c r="F190" s="71"/>
      <c r="G190" s="71"/>
      <c r="H190" s="71"/>
      <c r="I190" s="318"/>
      <c r="J190" s="71"/>
      <c r="K190" s="153"/>
      <c r="L190" s="309"/>
      <c r="M190" s="309"/>
    </row>
    <row r="191" spans="1:13">
      <c r="A191" s="323">
        <v>45655</v>
      </c>
      <c r="B191" s="148"/>
      <c r="C191" s="71"/>
      <c r="D191" s="71"/>
      <c r="E191" s="71"/>
      <c r="F191" s="71"/>
      <c r="G191" s="71"/>
      <c r="H191" s="71"/>
      <c r="I191" s="318"/>
      <c r="J191" s="71"/>
      <c r="K191" s="153"/>
      <c r="L191" s="309"/>
      <c r="M191" s="309"/>
    </row>
    <row r="192" spans="1:13">
      <c r="A192" s="323">
        <v>45656</v>
      </c>
      <c r="B192" s="148"/>
      <c r="C192" s="71"/>
      <c r="D192" s="71"/>
      <c r="E192" s="71"/>
      <c r="F192" s="71"/>
      <c r="G192" s="71"/>
      <c r="H192" s="71"/>
      <c r="I192" s="318"/>
      <c r="J192" s="71"/>
      <c r="K192" s="153"/>
      <c r="L192" s="309"/>
      <c r="M192" s="309"/>
    </row>
    <row r="193" spans="1:13">
      <c r="A193" s="323">
        <v>45657</v>
      </c>
      <c r="B193" s="148"/>
      <c r="C193" s="71"/>
      <c r="D193" s="71"/>
      <c r="E193" s="71"/>
      <c r="F193" s="71"/>
      <c r="G193" s="71"/>
      <c r="H193" s="71"/>
      <c r="I193" s="318"/>
      <c r="J193" s="71"/>
      <c r="K193" s="153"/>
      <c r="L193" s="309"/>
      <c r="M193" s="309"/>
    </row>
    <row r="194" spans="1:13">
      <c r="A194" s="323">
        <v>45658</v>
      </c>
      <c r="B194" s="148"/>
      <c r="C194" s="71"/>
      <c r="D194" s="71"/>
      <c r="E194" s="71"/>
      <c r="F194" s="71"/>
      <c r="G194" s="71"/>
      <c r="H194" s="71"/>
      <c r="I194" s="318"/>
      <c r="J194" s="71"/>
      <c r="K194" s="153"/>
      <c r="L194" s="309"/>
      <c r="M194" s="309"/>
    </row>
    <row r="195" spans="1:13">
      <c r="A195" s="323">
        <v>45659</v>
      </c>
      <c r="B195" s="148"/>
      <c r="C195" s="71"/>
      <c r="D195" s="71"/>
      <c r="E195" s="71"/>
      <c r="F195" s="71"/>
      <c r="G195" s="71"/>
      <c r="H195" s="71"/>
      <c r="I195" s="318"/>
      <c r="J195" s="71"/>
      <c r="K195" s="153"/>
      <c r="L195" s="309"/>
      <c r="M195" s="309"/>
    </row>
    <row r="196" spans="1:13">
      <c r="A196" s="323">
        <v>45660</v>
      </c>
      <c r="B196" s="148"/>
      <c r="C196" s="71"/>
      <c r="D196" s="71"/>
      <c r="E196" s="71"/>
      <c r="F196" s="71"/>
      <c r="G196" s="71"/>
      <c r="H196" s="71"/>
      <c r="I196" s="318"/>
      <c r="J196" s="71"/>
      <c r="K196" s="153"/>
      <c r="L196" s="309"/>
      <c r="M196" s="309"/>
    </row>
    <row r="197" spans="1:13">
      <c r="A197" s="323">
        <v>45661</v>
      </c>
      <c r="B197" s="148"/>
      <c r="C197" s="71"/>
      <c r="D197" s="71"/>
      <c r="E197" s="71"/>
      <c r="F197" s="71"/>
      <c r="G197" s="71"/>
      <c r="H197" s="71"/>
      <c r="I197" s="318"/>
      <c r="J197" s="71"/>
      <c r="K197" s="153"/>
      <c r="L197" s="309"/>
      <c r="M197" s="309"/>
    </row>
    <row r="198" spans="1:13">
      <c r="A198" s="323">
        <v>45662</v>
      </c>
      <c r="B198" s="148"/>
      <c r="C198" s="71"/>
      <c r="D198" s="71"/>
      <c r="E198" s="71"/>
      <c r="F198" s="71"/>
      <c r="G198" s="71"/>
      <c r="H198" s="71"/>
      <c r="I198" s="318"/>
      <c r="J198" s="71"/>
      <c r="K198" s="153"/>
      <c r="L198" s="309"/>
      <c r="M198" s="309"/>
    </row>
    <row r="199" spans="1:13">
      <c r="A199" s="323">
        <v>45663</v>
      </c>
      <c r="B199" s="148"/>
      <c r="C199" s="71"/>
      <c r="D199" s="71"/>
      <c r="E199" s="71"/>
      <c r="F199" s="71"/>
      <c r="G199" s="71"/>
      <c r="H199" s="71"/>
      <c r="I199" s="318"/>
      <c r="J199" s="71"/>
      <c r="K199" s="153"/>
      <c r="L199" s="309"/>
      <c r="M199" s="309"/>
    </row>
    <row r="200" spans="1:13">
      <c r="A200" s="323">
        <v>45664</v>
      </c>
      <c r="B200" s="148"/>
      <c r="C200" s="71"/>
      <c r="D200" s="71"/>
      <c r="E200" s="71"/>
      <c r="F200" s="71"/>
      <c r="G200" s="71"/>
      <c r="H200" s="71"/>
      <c r="I200" s="318"/>
      <c r="J200" s="71"/>
      <c r="K200" s="153"/>
      <c r="L200" s="309"/>
      <c r="M200" s="309"/>
    </row>
    <row r="201" spans="1:13">
      <c r="A201" s="323">
        <v>45665</v>
      </c>
      <c r="B201" s="148"/>
      <c r="C201" s="71"/>
      <c r="D201" s="71"/>
      <c r="E201" s="71"/>
      <c r="F201" s="71"/>
      <c r="G201" s="71"/>
      <c r="H201" s="71"/>
      <c r="I201" s="318"/>
      <c r="J201" s="71"/>
      <c r="K201" s="153"/>
      <c r="L201" s="309"/>
      <c r="M201" s="309"/>
    </row>
    <row r="202" spans="1:13">
      <c r="A202" s="323">
        <v>45666</v>
      </c>
      <c r="B202" s="148"/>
      <c r="C202" s="71"/>
      <c r="D202" s="71"/>
      <c r="E202" s="71"/>
      <c r="F202" s="71"/>
      <c r="G202" s="71"/>
      <c r="H202" s="71"/>
      <c r="I202" s="318"/>
      <c r="J202" s="71"/>
      <c r="K202" s="153"/>
      <c r="L202" s="309"/>
      <c r="M202" s="309"/>
    </row>
    <row r="203" spans="1:13">
      <c r="A203" s="323">
        <v>45667</v>
      </c>
      <c r="B203" s="148"/>
      <c r="C203" s="71"/>
      <c r="D203" s="71"/>
      <c r="E203" s="71"/>
      <c r="F203" s="71"/>
      <c r="G203" s="71"/>
      <c r="H203" s="71"/>
      <c r="I203" s="318"/>
      <c r="J203" s="71"/>
      <c r="K203" s="153"/>
      <c r="L203" s="309"/>
      <c r="M203" s="309"/>
    </row>
    <row r="204" spans="1:13">
      <c r="A204" s="323">
        <v>45668</v>
      </c>
      <c r="B204" s="148"/>
      <c r="C204" s="71"/>
      <c r="D204" s="71"/>
      <c r="E204" s="71"/>
      <c r="F204" s="71"/>
      <c r="G204" s="71"/>
      <c r="H204" s="71"/>
      <c r="I204" s="318"/>
      <c r="J204" s="71"/>
      <c r="K204" s="153"/>
      <c r="L204" s="309"/>
      <c r="M204" s="309"/>
    </row>
    <row r="205" spans="1:13">
      <c r="A205" s="323">
        <v>45669</v>
      </c>
      <c r="B205" s="148"/>
      <c r="C205" s="71"/>
      <c r="D205" s="71"/>
      <c r="E205" s="71"/>
      <c r="F205" s="71"/>
      <c r="G205" s="71"/>
      <c r="H205" s="71"/>
      <c r="I205" s="318"/>
      <c r="J205" s="71"/>
      <c r="K205" s="153"/>
      <c r="L205" s="309"/>
      <c r="M205" s="309"/>
    </row>
    <row r="206" spans="1:13">
      <c r="A206" s="323">
        <v>45670</v>
      </c>
      <c r="B206" s="148"/>
      <c r="C206" s="71"/>
      <c r="D206" s="71"/>
      <c r="E206" s="71"/>
      <c r="F206" s="71"/>
      <c r="G206" s="71"/>
      <c r="H206" s="71"/>
      <c r="I206" s="318"/>
      <c r="J206" s="71"/>
      <c r="K206" s="153"/>
      <c r="L206" s="309"/>
      <c r="M206" s="309"/>
    </row>
    <row r="207" spans="1:13">
      <c r="A207" s="323">
        <v>45671</v>
      </c>
      <c r="B207" s="148"/>
      <c r="C207" s="71"/>
      <c r="D207" s="71"/>
      <c r="E207" s="71"/>
      <c r="F207" s="71"/>
      <c r="G207" s="71"/>
      <c r="H207" s="71"/>
      <c r="I207" s="318"/>
      <c r="J207" s="71"/>
      <c r="K207" s="153"/>
      <c r="L207" s="309"/>
      <c r="M207" s="309"/>
    </row>
    <row r="208" spans="1:13">
      <c r="A208" s="323">
        <v>45672</v>
      </c>
      <c r="B208" s="148"/>
      <c r="C208" s="71"/>
      <c r="D208" s="71"/>
      <c r="E208" s="71"/>
      <c r="F208" s="71"/>
      <c r="G208" s="71"/>
      <c r="H208" s="71"/>
      <c r="I208" s="318"/>
      <c r="J208" s="71"/>
      <c r="K208" s="153"/>
      <c r="L208" s="309"/>
      <c r="M208" s="309"/>
    </row>
    <row r="209" spans="1:13">
      <c r="A209" s="323">
        <v>45673</v>
      </c>
      <c r="B209" s="148"/>
      <c r="C209" s="71"/>
      <c r="D209" s="71"/>
      <c r="E209" s="71"/>
      <c r="F209" s="71"/>
      <c r="G209" s="71"/>
      <c r="H209" s="71"/>
      <c r="I209" s="318"/>
      <c r="J209" s="71"/>
      <c r="K209" s="153"/>
      <c r="L209" s="309"/>
      <c r="M209" s="309"/>
    </row>
    <row r="210" spans="1:13">
      <c r="A210" s="323">
        <v>45674</v>
      </c>
      <c r="B210" s="148"/>
      <c r="C210" s="71"/>
      <c r="D210" s="71"/>
      <c r="E210" s="71"/>
      <c r="F210" s="71"/>
      <c r="G210" s="71"/>
      <c r="H210" s="71"/>
      <c r="I210" s="318"/>
      <c r="J210" s="71"/>
      <c r="K210" s="153"/>
      <c r="L210" s="309"/>
      <c r="M210" s="309"/>
    </row>
    <row r="211" spans="1:13">
      <c r="A211" s="323">
        <v>45675</v>
      </c>
      <c r="B211" s="148"/>
      <c r="C211" s="71"/>
      <c r="D211" s="71"/>
      <c r="E211" s="71"/>
      <c r="F211" s="71"/>
      <c r="G211" s="71"/>
      <c r="H211" s="71"/>
      <c r="I211" s="318"/>
      <c r="J211" s="71"/>
      <c r="K211" s="153"/>
      <c r="L211" s="309"/>
      <c r="M211" s="309"/>
    </row>
    <row r="212" spans="1:13">
      <c r="A212" s="323">
        <v>45676</v>
      </c>
      <c r="B212" s="148"/>
      <c r="C212" s="71"/>
      <c r="D212" s="71"/>
      <c r="E212" s="71"/>
      <c r="F212" s="71"/>
      <c r="G212" s="71"/>
      <c r="H212" s="71"/>
      <c r="I212" s="318"/>
      <c r="J212" s="71"/>
      <c r="K212" s="153"/>
      <c r="L212" s="309"/>
      <c r="M212" s="309"/>
    </row>
    <row r="213" spans="1:13">
      <c r="A213" s="323">
        <v>45677</v>
      </c>
      <c r="B213" s="148"/>
      <c r="C213" s="71"/>
      <c r="D213" s="71"/>
      <c r="E213" s="71"/>
      <c r="F213" s="71"/>
      <c r="G213" s="71"/>
      <c r="H213" s="71"/>
      <c r="I213" s="318"/>
      <c r="J213" s="71"/>
      <c r="K213" s="153"/>
      <c r="L213" s="309"/>
      <c r="M213" s="309"/>
    </row>
    <row r="214" spans="1:13">
      <c r="A214" s="323">
        <v>45678</v>
      </c>
      <c r="B214" s="148"/>
      <c r="C214" s="71"/>
      <c r="D214" s="71"/>
      <c r="E214" s="71"/>
      <c r="F214" s="71"/>
      <c r="G214" s="71"/>
      <c r="H214" s="71"/>
      <c r="I214" s="318"/>
      <c r="J214" s="71"/>
      <c r="K214" s="153"/>
      <c r="L214" s="309"/>
      <c r="M214" s="309"/>
    </row>
    <row r="215" spans="1:13">
      <c r="A215" s="323">
        <v>45679</v>
      </c>
      <c r="B215" s="148"/>
      <c r="C215" s="71"/>
      <c r="D215" s="71"/>
      <c r="E215" s="71"/>
      <c r="F215" s="71"/>
      <c r="G215" s="71"/>
      <c r="H215" s="71"/>
      <c r="I215" s="318"/>
      <c r="J215" s="71"/>
      <c r="K215" s="153"/>
      <c r="L215" s="309"/>
      <c r="M215" s="309"/>
    </row>
    <row r="216" spans="1:13">
      <c r="A216" s="323">
        <v>45680</v>
      </c>
      <c r="B216" s="148"/>
      <c r="C216" s="71"/>
      <c r="D216" s="71"/>
      <c r="E216" s="71"/>
      <c r="F216" s="71"/>
      <c r="G216" s="71"/>
      <c r="H216" s="71"/>
      <c r="I216" s="318"/>
      <c r="J216" s="71"/>
      <c r="K216" s="153"/>
      <c r="L216" s="309"/>
      <c r="M216" s="309"/>
    </row>
    <row r="217" spans="1:13">
      <c r="A217" s="323">
        <v>45681</v>
      </c>
      <c r="B217" s="148"/>
      <c r="C217" s="71"/>
      <c r="D217" s="71"/>
      <c r="E217" s="71"/>
      <c r="F217" s="71"/>
      <c r="G217" s="71"/>
      <c r="H217" s="71"/>
      <c r="I217" s="318"/>
      <c r="J217" s="71"/>
      <c r="K217" s="153"/>
      <c r="L217" s="309"/>
      <c r="M217" s="309"/>
    </row>
    <row r="218" spans="1:13">
      <c r="A218" s="323">
        <v>45682</v>
      </c>
      <c r="B218" s="148"/>
      <c r="C218" s="71"/>
      <c r="D218" s="71"/>
      <c r="E218" s="71"/>
      <c r="F218" s="71"/>
      <c r="G218" s="71"/>
      <c r="H218" s="71"/>
      <c r="I218" s="318"/>
      <c r="J218" s="71"/>
      <c r="K218" s="153"/>
      <c r="L218" s="309"/>
      <c r="M218" s="309"/>
    </row>
    <row r="219" spans="1:13">
      <c r="A219" s="323">
        <v>45683</v>
      </c>
      <c r="B219" s="148"/>
      <c r="C219" s="71"/>
      <c r="D219" s="71"/>
      <c r="E219" s="71"/>
      <c r="F219" s="71"/>
      <c r="G219" s="71"/>
      <c r="H219" s="71"/>
      <c r="I219" s="318"/>
      <c r="J219" s="71"/>
      <c r="K219" s="153"/>
      <c r="L219" s="309"/>
      <c r="M219" s="309"/>
    </row>
    <row r="220" spans="1:13">
      <c r="A220" s="323">
        <v>45684</v>
      </c>
      <c r="B220" s="148"/>
      <c r="C220" s="71"/>
      <c r="D220" s="71"/>
      <c r="E220" s="71"/>
      <c r="F220" s="71"/>
      <c r="G220" s="71"/>
      <c r="H220" s="71"/>
      <c r="I220" s="318"/>
      <c r="J220" s="71"/>
      <c r="K220" s="153"/>
      <c r="L220" s="309"/>
      <c r="M220" s="309"/>
    </row>
    <row r="221" spans="1:13">
      <c r="A221" s="323">
        <v>45685</v>
      </c>
      <c r="B221" s="148"/>
      <c r="C221" s="71"/>
      <c r="D221" s="71"/>
      <c r="E221" s="71"/>
      <c r="F221" s="71"/>
      <c r="G221" s="71"/>
      <c r="H221" s="71"/>
      <c r="I221" s="318"/>
      <c r="J221" s="71"/>
      <c r="K221" s="153"/>
      <c r="L221" s="309"/>
      <c r="M221" s="309"/>
    </row>
    <row r="222" spans="1:13">
      <c r="A222" s="323">
        <v>45686</v>
      </c>
      <c r="B222" s="148"/>
      <c r="C222" s="71"/>
      <c r="D222" s="71"/>
      <c r="E222" s="71"/>
      <c r="F222" s="71"/>
      <c r="G222" s="71"/>
      <c r="H222" s="71"/>
      <c r="I222" s="318"/>
      <c r="J222" s="71"/>
      <c r="K222" s="153"/>
      <c r="L222" s="309"/>
      <c r="M222" s="309"/>
    </row>
    <row r="223" spans="1:13">
      <c r="A223" s="323">
        <v>45687</v>
      </c>
      <c r="B223" s="148"/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3">
      <c r="A224" s="323">
        <v>45688</v>
      </c>
      <c r="B224" s="148"/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23">
        <v>45689</v>
      </c>
      <c r="B225" s="148"/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23">
        <v>45690</v>
      </c>
      <c r="B226" s="148"/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23">
        <v>45691</v>
      </c>
      <c r="B227" s="148"/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23">
        <v>45692</v>
      </c>
      <c r="B228" s="148"/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23">
        <v>45693</v>
      </c>
      <c r="B229" s="148"/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23">
        <v>45694</v>
      </c>
      <c r="B230" s="148"/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23">
        <v>45695</v>
      </c>
      <c r="B231" s="148"/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23">
        <v>45696</v>
      </c>
      <c r="B232" s="148"/>
      <c r="C232" s="71"/>
      <c r="D232" s="71"/>
      <c r="E232" s="71"/>
      <c r="F232" s="71"/>
      <c r="G232" s="71"/>
      <c r="H232" s="71"/>
      <c r="I232" s="318"/>
      <c r="J232" s="71"/>
      <c r="K232" s="153"/>
      <c r="L232" s="309"/>
      <c r="M232" s="309"/>
    </row>
    <row r="233" spans="1:13">
      <c r="A233" s="323">
        <v>45697</v>
      </c>
      <c r="B233" s="148"/>
      <c r="C233" s="71"/>
      <c r="D233" s="71"/>
      <c r="E233" s="71"/>
      <c r="F233" s="71"/>
      <c r="G233" s="71"/>
      <c r="H233" s="71"/>
      <c r="I233" s="318"/>
      <c r="J233" s="71"/>
      <c r="K233" s="153"/>
      <c r="L233" s="309"/>
      <c r="M233" s="309"/>
    </row>
    <row r="234" spans="1:13">
      <c r="A234" s="323">
        <v>45698</v>
      </c>
      <c r="B234" s="148"/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23">
        <v>45699</v>
      </c>
      <c r="B235" s="148"/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23">
        <v>45700</v>
      </c>
      <c r="B236" s="148"/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23">
        <v>45701</v>
      </c>
      <c r="B237" s="148"/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23">
        <v>45702</v>
      </c>
      <c r="B238" s="148"/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23">
        <v>45703</v>
      </c>
      <c r="B239" s="148"/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23">
        <v>45704</v>
      </c>
      <c r="B240" s="148"/>
      <c r="C240" s="71"/>
      <c r="D240" s="71"/>
      <c r="E240" s="71"/>
      <c r="F240" s="71"/>
      <c r="G240" s="71"/>
      <c r="H240" s="71"/>
      <c r="I240" s="318"/>
      <c r="J240" s="71"/>
      <c r="K240" s="153"/>
      <c r="L240" s="309"/>
      <c r="M240" s="309"/>
    </row>
    <row r="241" spans="1:13">
      <c r="A241" s="323">
        <v>45705</v>
      </c>
      <c r="B241" s="148"/>
      <c r="C241" s="71"/>
      <c r="D241" s="71"/>
      <c r="E241" s="71"/>
      <c r="F241" s="71"/>
      <c r="G241" s="71"/>
      <c r="H241" s="71"/>
      <c r="I241" s="318"/>
      <c r="J241" s="71"/>
      <c r="K241" s="153"/>
      <c r="L241" s="309"/>
      <c r="M241" s="309"/>
    </row>
    <row r="242" spans="1:13">
      <c r="A242" s="323">
        <v>45706</v>
      </c>
      <c r="B242" s="148"/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3">
      <c r="A243" s="323">
        <v>45707</v>
      </c>
      <c r="B243" s="148"/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3">
      <c r="A244" s="323">
        <v>45708</v>
      </c>
      <c r="B244" s="148"/>
      <c r="C244" s="71"/>
      <c r="D244" s="71"/>
      <c r="E244" s="71"/>
      <c r="F244" s="71"/>
      <c r="G244" s="71"/>
      <c r="H244" s="71"/>
      <c r="I244" s="318"/>
      <c r="J244" s="71"/>
      <c r="K244" s="153"/>
      <c r="L244" s="309"/>
      <c r="M244" s="309"/>
    </row>
    <row r="245" spans="1:13">
      <c r="A245" s="323">
        <v>45709</v>
      </c>
      <c r="B245" s="148"/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3">
      <c r="A246" s="323">
        <v>45710</v>
      </c>
      <c r="B246" s="148"/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3">
      <c r="A247" s="323">
        <v>45711</v>
      </c>
      <c r="B247" s="148"/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3">
      <c r="A248" s="323">
        <v>45712</v>
      </c>
      <c r="B248" s="148"/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3">
      <c r="A249" s="323">
        <v>45713</v>
      </c>
      <c r="B249" s="148"/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3">
      <c r="A250" s="323">
        <v>45714</v>
      </c>
      <c r="B250" s="148"/>
      <c r="C250" s="71"/>
      <c r="D250" s="71"/>
      <c r="E250" s="71"/>
      <c r="F250" s="71"/>
      <c r="G250" s="71"/>
      <c r="H250" s="71"/>
      <c r="I250" s="318"/>
      <c r="J250" s="71"/>
      <c r="K250" s="153"/>
      <c r="L250" s="309"/>
      <c r="M250" s="309"/>
    </row>
    <row r="251" spans="1:13">
      <c r="A251" s="323">
        <v>45715</v>
      </c>
      <c r="B251" s="148"/>
      <c r="C251" s="71"/>
      <c r="D251" s="71"/>
      <c r="E251" s="71"/>
      <c r="F251" s="71"/>
      <c r="G251" s="71"/>
      <c r="H251" s="71"/>
      <c r="I251" s="318"/>
      <c r="J251" s="71"/>
      <c r="K251" s="153"/>
      <c r="L251" s="309"/>
      <c r="M251" s="309"/>
    </row>
    <row r="252" spans="1:13">
      <c r="A252" s="323">
        <v>45716</v>
      </c>
      <c r="B252" s="148"/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3">
      <c r="A253" s="323">
        <v>45717</v>
      </c>
      <c r="B253" s="148"/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3">
      <c r="A254" s="323">
        <v>45718</v>
      </c>
      <c r="B254" s="148"/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3">
      <c r="A255" s="323">
        <v>45719</v>
      </c>
      <c r="B255" s="148"/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3">
      <c r="A256" s="323">
        <v>45720</v>
      </c>
      <c r="B256" s="148"/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23">
        <v>45721</v>
      </c>
      <c r="B257" s="148"/>
      <c r="C257" s="71"/>
      <c r="D257" s="71"/>
      <c r="E257" s="71"/>
      <c r="F257" s="71"/>
      <c r="G257" s="71"/>
      <c r="H257" s="71"/>
      <c r="I257" s="318"/>
      <c r="J257" s="71"/>
      <c r="K257" s="153"/>
      <c r="L257" s="309"/>
      <c r="M257" s="309"/>
    </row>
    <row r="258" spans="1:13">
      <c r="A258" s="323">
        <v>45722</v>
      </c>
      <c r="B258" s="148"/>
      <c r="C258" s="71"/>
      <c r="D258" s="71"/>
      <c r="E258" s="71"/>
      <c r="F258" s="71"/>
      <c r="G258" s="71"/>
      <c r="H258" s="71"/>
      <c r="I258" s="318"/>
      <c r="J258" s="71"/>
      <c r="K258" s="153"/>
      <c r="L258" s="309"/>
      <c r="M258" s="309"/>
    </row>
    <row r="259" spans="1:13">
      <c r="A259" s="323">
        <v>45723</v>
      </c>
      <c r="B259" s="148"/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23">
        <v>45724</v>
      </c>
      <c r="B260" s="148"/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23">
        <v>45725</v>
      </c>
      <c r="B261" s="148"/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23">
        <v>45726</v>
      </c>
      <c r="B262" s="148"/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23">
        <v>45727</v>
      </c>
      <c r="B263" s="148"/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23">
        <v>45728</v>
      </c>
      <c r="B264" s="148"/>
      <c r="C264" s="71"/>
      <c r="D264" s="71"/>
      <c r="E264" s="71"/>
      <c r="F264" s="71"/>
      <c r="G264" s="71"/>
      <c r="H264" s="71"/>
      <c r="I264" s="318"/>
      <c r="J264" s="71"/>
      <c r="K264" s="153"/>
      <c r="L264" s="309"/>
      <c r="M264" s="309"/>
    </row>
    <row r="265" spans="1:13">
      <c r="A265" s="323">
        <v>45729</v>
      </c>
      <c r="B265" s="148"/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23">
        <v>45730</v>
      </c>
      <c r="B266" s="148"/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23">
        <v>45731</v>
      </c>
      <c r="B267" s="148"/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23">
        <v>45732</v>
      </c>
      <c r="B268" s="148"/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23">
        <v>45733</v>
      </c>
      <c r="B269" s="148"/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23">
        <v>45734</v>
      </c>
      <c r="B270" s="148"/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23">
        <v>45735</v>
      </c>
      <c r="B271" s="148"/>
      <c r="C271" s="71"/>
      <c r="D271" s="71"/>
      <c r="E271" s="71"/>
      <c r="F271" s="71"/>
      <c r="G271" s="71"/>
      <c r="H271" s="71"/>
      <c r="I271" s="318"/>
      <c r="J271" s="71"/>
      <c r="K271" s="153"/>
      <c r="L271" s="309"/>
      <c r="M271" s="309"/>
    </row>
    <row r="272" spans="1:13">
      <c r="A272" s="323">
        <v>45736</v>
      </c>
      <c r="B272" s="148"/>
      <c r="C272" s="71"/>
      <c r="D272" s="71"/>
      <c r="E272" s="71"/>
      <c r="F272" s="71"/>
      <c r="G272" s="71"/>
      <c r="H272" s="71"/>
      <c r="I272" s="318"/>
      <c r="J272" s="71"/>
      <c r="K272" s="153"/>
      <c r="L272" s="309"/>
      <c r="M272" s="309"/>
    </row>
    <row r="273" spans="1:13">
      <c r="A273" s="323">
        <v>45737</v>
      </c>
      <c r="B273" s="148"/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3">
      <c r="A274" s="323">
        <v>45738</v>
      </c>
      <c r="B274" s="148"/>
      <c r="C274" s="71"/>
      <c r="D274" s="71"/>
      <c r="E274" s="71"/>
      <c r="F274" s="71"/>
      <c r="G274" s="71"/>
      <c r="H274" s="71"/>
      <c r="I274" s="318"/>
      <c r="J274" s="71"/>
      <c r="K274" s="153"/>
      <c r="L274" s="309"/>
      <c r="M274" s="309"/>
    </row>
    <row r="275" spans="1:13">
      <c r="A275" s="323">
        <v>45739</v>
      </c>
      <c r="B275" s="148"/>
      <c r="C275" s="71"/>
      <c r="D275" s="71"/>
      <c r="E275" s="71"/>
      <c r="F275" s="71"/>
      <c r="G275" s="71"/>
      <c r="H275" s="71"/>
      <c r="I275" s="318"/>
      <c r="J275" s="71"/>
      <c r="K275" s="153"/>
      <c r="L275" s="309"/>
      <c r="M275" s="309"/>
    </row>
    <row r="276" spans="1:13">
      <c r="A276" s="323">
        <v>45740</v>
      </c>
      <c r="B276" s="148"/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3">
      <c r="A277" s="323">
        <v>45741</v>
      </c>
      <c r="B277" s="148"/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3">
      <c r="A278" s="323">
        <v>45742</v>
      </c>
      <c r="B278" s="148"/>
      <c r="C278" s="71"/>
      <c r="D278" s="71"/>
      <c r="E278" s="71"/>
      <c r="F278" s="71"/>
      <c r="G278" s="71"/>
      <c r="H278" s="71"/>
      <c r="I278" s="318"/>
      <c r="J278" s="71"/>
      <c r="K278" s="153"/>
      <c r="L278" s="309"/>
      <c r="M278" s="309"/>
    </row>
    <row r="279" spans="1:13">
      <c r="A279" s="323">
        <v>45743</v>
      </c>
      <c r="B279" s="148"/>
      <c r="C279" s="71"/>
      <c r="D279" s="71"/>
      <c r="E279" s="71"/>
      <c r="F279" s="71"/>
      <c r="G279" s="71"/>
      <c r="H279" s="71"/>
      <c r="I279" s="318"/>
      <c r="J279" s="71"/>
      <c r="K279" s="153"/>
      <c r="L279" s="309"/>
      <c r="M279" s="309"/>
    </row>
    <row r="280" spans="1:13">
      <c r="A280" s="323">
        <v>45744</v>
      </c>
      <c r="B280" s="148"/>
      <c r="C280" s="71"/>
      <c r="D280" s="71"/>
      <c r="E280" s="71"/>
      <c r="F280" s="71"/>
      <c r="G280" s="71"/>
      <c r="H280" s="71"/>
      <c r="I280" s="318"/>
      <c r="J280" s="71"/>
      <c r="K280" s="153"/>
      <c r="L280" s="309"/>
      <c r="M280" s="309"/>
    </row>
    <row r="281" spans="1:13">
      <c r="A281" s="323">
        <v>45745</v>
      </c>
      <c r="B281" s="148"/>
      <c r="C281" s="71"/>
      <c r="D281" s="71"/>
      <c r="E281" s="71"/>
      <c r="F281" s="71"/>
      <c r="G281" s="71"/>
      <c r="H281" s="71"/>
      <c r="I281" s="318"/>
      <c r="J281" s="71"/>
      <c r="K281" s="153"/>
      <c r="L281" s="309"/>
      <c r="M281" s="309"/>
    </row>
    <row r="282" spans="1:13">
      <c r="A282" s="323">
        <v>45746</v>
      </c>
      <c r="B282" s="148"/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3">
      <c r="A283" s="323">
        <v>45747</v>
      </c>
      <c r="B283" s="148"/>
      <c r="C283" s="71"/>
      <c r="D283" s="71"/>
      <c r="E283" s="71"/>
      <c r="F283" s="71"/>
      <c r="G283" s="71"/>
      <c r="H283" s="71"/>
      <c r="I283" s="318"/>
      <c r="J283" s="71"/>
      <c r="K283" s="153"/>
      <c r="L283" s="309"/>
      <c r="M283" s="309"/>
    </row>
    <row r="284" spans="1:13">
      <c r="A284" s="323">
        <v>45748</v>
      </c>
      <c r="B284" s="148"/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3">
      <c r="A285" s="323">
        <v>45749</v>
      </c>
      <c r="B285" s="148"/>
      <c r="C285" s="71"/>
      <c r="D285" s="71"/>
      <c r="E285" s="71"/>
      <c r="F285" s="71"/>
      <c r="G285" s="71"/>
      <c r="H285" s="71"/>
      <c r="I285" s="318"/>
      <c r="J285" s="71"/>
      <c r="K285" s="153"/>
      <c r="L285" s="309"/>
      <c r="M285" s="309"/>
    </row>
    <row r="286" spans="1:13">
      <c r="A286" s="323">
        <v>45750</v>
      </c>
      <c r="B286" s="148"/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3">
      <c r="A287" s="323">
        <v>45751</v>
      </c>
      <c r="B287" s="148"/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3">
      <c r="A288" s="323">
        <v>45752</v>
      </c>
      <c r="B288" s="148"/>
      <c r="C288" s="71"/>
      <c r="D288" s="71"/>
      <c r="E288" s="71"/>
      <c r="F288" s="71"/>
      <c r="G288" s="71"/>
      <c r="H288" s="71"/>
      <c r="I288" s="318"/>
      <c r="J288" s="71"/>
      <c r="K288" s="153"/>
      <c r="L288" s="309"/>
      <c r="M288" s="309"/>
    </row>
    <row r="289" spans="1:13">
      <c r="A289" s="323">
        <v>45753</v>
      </c>
      <c r="B289" s="148"/>
      <c r="C289" s="71"/>
      <c r="D289" s="71"/>
      <c r="E289" s="71"/>
      <c r="F289" s="71"/>
      <c r="G289" s="71"/>
      <c r="H289" s="71"/>
      <c r="I289" s="318"/>
      <c r="J289" s="71"/>
      <c r="K289" s="153"/>
      <c r="L289" s="309"/>
      <c r="M289" s="309"/>
    </row>
    <row r="290" spans="1:13">
      <c r="A290" s="323">
        <v>45754</v>
      </c>
      <c r="B290" s="148"/>
      <c r="C290" s="71"/>
      <c r="D290" s="71"/>
      <c r="E290" s="71"/>
      <c r="F290" s="71"/>
      <c r="G290" s="71"/>
      <c r="H290" s="71"/>
      <c r="I290" s="318"/>
      <c r="J290" s="71"/>
      <c r="K290" s="153"/>
      <c r="L290" s="309"/>
      <c r="M290" s="309"/>
    </row>
    <row r="291" spans="1:13">
      <c r="A291" s="323">
        <v>45755</v>
      </c>
      <c r="B291" s="148"/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23">
        <v>45756</v>
      </c>
      <c r="B292" s="148"/>
      <c r="C292" s="71"/>
      <c r="D292" s="71"/>
      <c r="E292" s="71"/>
      <c r="F292" s="71"/>
      <c r="G292" s="71"/>
      <c r="H292" s="71"/>
      <c r="I292" s="318"/>
      <c r="J292" s="71"/>
      <c r="K292" s="153"/>
      <c r="L292" s="309"/>
      <c r="M292" s="309"/>
    </row>
    <row r="293" spans="1:13">
      <c r="A293" s="323">
        <v>45757</v>
      </c>
      <c r="B293" s="148"/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23">
        <v>45758</v>
      </c>
      <c r="B294" s="148"/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23">
        <v>45759</v>
      </c>
      <c r="B295" s="148"/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23">
        <v>45760</v>
      </c>
      <c r="B296" s="148"/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23">
        <v>45761</v>
      </c>
      <c r="B297" s="148"/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23">
        <v>45762</v>
      </c>
      <c r="B298" s="148"/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23">
        <v>45763</v>
      </c>
      <c r="B299" s="148"/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23">
        <v>45764</v>
      </c>
      <c r="B300" s="148"/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23">
        <v>45765</v>
      </c>
      <c r="B301" s="148"/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23">
        <v>45766</v>
      </c>
      <c r="B302" s="148"/>
      <c r="C302" s="71"/>
      <c r="D302" s="71"/>
      <c r="E302" s="71"/>
      <c r="F302" s="71"/>
      <c r="G302" s="71"/>
      <c r="H302" s="71"/>
      <c r="I302" s="318"/>
      <c r="J302" s="71"/>
      <c r="K302" s="153"/>
      <c r="L302" s="309"/>
      <c r="M302" s="309"/>
    </row>
    <row r="303" spans="1:13">
      <c r="A303" s="323">
        <v>45767</v>
      </c>
      <c r="B303" s="148"/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23">
        <v>45768</v>
      </c>
      <c r="B304" s="148"/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3">
      <c r="A305" s="323">
        <v>45769</v>
      </c>
      <c r="B305" s="148"/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3">
      <c r="A306" s="323">
        <v>45770</v>
      </c>
      <c r="B306" s="148"/>
      <c r="C306" s="71"/>
      <c r="D306" s="71"/>
      <c r="E306" s="71"/>
      <c r="F306" s="71"/>
      <c r="G306" s="71"/>
      <c r="H306" s="71"/>
      <c r="I306" s="318"/>
      <c r="J306" s="71"/>
      <c r="K306" s="153"/>
      <c r="L306" s="309"/>
      <c r="M306" s="309"/>
    </row>
    <row r="307" spans="1:13">
      <c r="A307" s="323">
        <v>45771</v>
      </c>
      <c r="B307" s="148"/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3">
      <c r="A308" s="323">
        <v>45772</v>
      </c>
      <c r="B308" s="148"/>
      <c r="C308" s="71"/>
      <c r="D308" s="71"/>
      <c r="E308" s="71"/>
      <c r="F308" s="71"/>
      <c r="G308" s="71"/>
      <c r="H308" s="71"/>
      <c r="I308" s="318"/>
      <c r="J308" s="71"/>
      <c r="K308" s="153"/>
      <c r="L308" s="309"/>
      <c r="M308" s="309"/>
    </row>
    <row r="309" spans="1:13">
      <c r="A309" s="323">
        <v>45773</v>
      </c>
      <c r="B309" s="148"/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3">
      <c r="A310" s="323">
        <v>45774</v>
      </c>
      <c r="B310" s="148"/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3">
      <c r="A311" s="323">
        <v>45775</v>
      </c>
      <c r="B311" s="148"/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3">
      <c r="A312" s="323">
        <v>45776</v>
      </c>
      <c r="B312" s="148"/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3">
      <c r="A313" s="323">
        <v>45777</v>
      </c>
      <c r="B313" s="148"/>
      <c r="C313" s="71"/>
      <c r="D313" s="71"/>
      <c r="E313" s="71"/>
      <c r="F313" s="71"/>
      <c r="G313" s="71"/>
      <c r="H313" s="71"/>
      <c r="I313" s="318"/>
      <c r="J313" s="71"/>
      <c r="K313" s="153"/>
      <c r="L313" s="309"/>
      <c r="M313" s="309"/>
    </row>
    <row r="314" spans="1:13">
      <c r="A314" s="323">
        <v>45778</v>
      </c>
      <c r="B314" s="148"/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3">
      <c r="A315" s="323">
        <v>45779</v>
      </c>
      <c r="B315" s="148"/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3">
      <c r="A316" s="323">
        <v>45780</v>
      </c>
      <c r="B316" s="148"/>
      <c r="C316" s="71"/>
      <c r="D316" s="71"/>
      <c r="E316" s="71"/>
      <c r="F316" s="71"/>
      <c r="G316" s="71"/>
      <c r="H316" s="71"/>
      <c r="I316" s="318"/>
      <c r="J316" s="71"/>
      <c r="K316" s="153"/>
      <c r="L316" s="309"/>
      <c r="M316" s="309"/>
    </row>
    <row r="317" spans="1:13">
      <c r="A317" s="323">
        <v>45781</v>
      </c>
      <c r="B317" s="148"/>
      <c r="C317" s="71"/>
      <c r="D317" s="71"/>
      <c r="E317" s="71"/>
      <c r="F317" s="71"/>
      <c r="G317" s="71"/>
      <c r="H317" s="71"/>
      <c r="I317" s="318"/>
      <c r="J317" s="71"/>
      <c r="K317" s="153"/>
      <c r="L317" s="309"/>
      <c r="M317" s="309"/>
    </row>
    <row r="318" spans="1:13">
      <c r="A318" s="323">
        <v>45782</v>
      </c>
      <c r="B318" s="148"/>
      <c r="C318" s="71"/>
      <c r="D318" s="71"/>
      <c r="E318" s="71"/>
      <c r="F318" s="71"/>
      <c r="G318" s="71"/>
      <c r="H318" s="71"/>
      <c r="I318" s="318"/>
      <c r="J318" s="71"/>
      <c r="K318" s="153"/>
      <c r="L318" s="309"/>
      <c r="M318" s="309"/>
    </row>
    <row r="319" spans="1:13">
      <c r="A319" s="323">
        <v>45783</v>
      </c>
      <c r="B319" s="148"/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3">
      <c r="A320" s="323">
        <v>45784</v>
      </c>
      <c r="B320" s="148"/>
      <c r="C320" s="71"/>
      <c r="D320" s="71"/>
      <c r="E320" s="71"/>
      <c r="F320" s="71"/>
      <c r="G320" s="71"/>
      <c r="H320" s="71"/>
      <c r="I320" s="318"/>
      <c r="J320" s="71"/>
      <c r="K320" s="153"/>
      <c r="L320" s="309"/>
      <c r="M320" s="309"/>
    </row>
    <row r="321" spans="1:13">
      <c r="A321" s="323">
        <v>45785</v>
      </c>
      <c r="B321" s="148"/>
      <c r="C321" s="71"/>
      <c r="D321" s="71"/>
      <c r="E321" s="71"/>
      <c r="F321" s="71"/>
      <c r="G321" s="71"/>
      <c r="H321" s="71"/>
      <c r="I321" s="318"/>
      <c r="J321" s="71"/>
      <c r="K321" s="153"/>
      <c r="L321" s="309"/>
      <c r="M321" s="309"/>
    </row>
    <row r="322" spans="1:13">
      <c r="A322" s="323">
        <v>45786</v>
      </c>
      <c r="B322" s="148"/>
      <c r="C322" s="71"/>
      <c r="D322" s="71"/>
      <c r="E322" s="71"/>
      <c r="F322" s="71"/>
      <c r="G322" s="71"/>
      <c r="H322" s="71"/>
      <c r="I322" s="318"/>
      <c r="J322" s="71"/>
      <c r="K322" s="153"/>
      <c r="L322" s="309"/>
      <c r="M322" s="309"/>
    </row>
    <row r="323" spans="1:13">
      <c r="A323" s="323">
        <v>45787</v>
      </c>
      <c r="B323" s="148"/>
      <c r="C323" s="71"/>
      <c r="D323" s="71"/>
      <c r="E323" s="71"/>
      <c r="F323" s="71"/>
      <c r="G323" s="71"/>
      <c r="H323" s="71"/>
      <c r="I323" s="318"/>
      <c r="J323" s="71"/>
      <c r="K323" s="153"/>
      <c r="L323" s="309"/>
      <c r="M323" s="309"/>
    </row>
    <row r="324" spans="1:13">
      <c r="A324" s="323">
        <v>45788</v>
      </c>
      <c r="B324" s="148"/>
      <c r="C324" s="71"/>
      <c r="D324" s="71"/>
      <c r="E324" s="71"/>
      <c r="F324" s="71"/>
      <c r="G324" s="71"/>
      <c r="H324" s="71"/>
      <c r="I324" s="318"/>
      <c r="J324" s="71"/>
      <c r="K324" s="153"/>
      <c r="L324" s="309"/>
      <c r="M324" s="309"/>
    </row>
    <row r="325" spans="1:13">
      <c r="A325" s="323">
        <v>45789</v>
      </c>
      <c r="B325" s="148"/>
      <c r="C325" s="71"/>
      <c r="D325" s="71"/>
      <c r="E325" s="71"/>
      <c r="F325" s="71"/>
      <c r="G325" s="71"/>
      <c r="H325" s="71"/>
      <c r="I325" s="318"/>
      <c r="J325" s="71"/>
      <c r="K325" s="153"/>
      <c r="L325" s="309"/>
      <c r="M325" s="309"/>
    </row>
    <row r="326" spans="1:13">
      <c r="A326" s="323">
        <v>45790</v>
      </c>
      <c r="B326" s="148"/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3">
      <c r="A327" s="323">
        <v>45791</v>
      </c>
      <c r="B327" s="148"/>
      <c r="C327" s="71"/>
      <c r="D327" s="71"/>
      <c r="E327" s="71"/>
      <c r="F327" s="71"/>
      <c r="G327" s="71"/>
      <c r="H327" s="71"/>
      <c r="I327" s="318"/>
      <c r="J327" s="71"/>
      <c r="K327" s="153"/>
      <c r="L327" s="309"/>
      <c r="M327" s="309"/>
    </row>
    <row r="328" spans="1:13">
      <c r="A328" s="323">
        <v>45792</v>
      </c>
      <c r="B328" s="148"/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3">
      <c r="A329" s="323">
        <v>45793</v>
      </c>
      <c r="B329" s="148"/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3">
      <c r="A330" s="323">
        <v>45794</v>
      </c>
      <c r="B330" s="148"/>
      <c r="C330" s="71"/>
      <c r="D330" s="71"/>
      <c r="E330" s="71"/>
      <c r="F330" s="71"/>
      <c r="G330" s="71"/>
      <c r="H330" s="71"/>
      <c r="I330" s="318"/>
      <c r="J330" s="71"/>
      <c r="K330" s="153"/>
      <c r="L330" s="309"/>
      <c r="M330" s="309"/>
    </row>
    <row r="331" spans="1:13">
      <c r="A331" s="323">
        <v>45795</v>
      </c>
      <c r="B331" s="148"/>
      <c r="C331" s="71"/>
      <c r="D331" s="71"/>
      <c r="E331" s="71"/>
      <c r="F331" s="71"/>
      <c r="G331" s="71"/>
      <c r="H331" s="71"/>
      <c r="I331" s="318"/>
      <c r="J331" s="71"/>
      <c r="K331" s="153"/>
      <c r="L331" s="309"/>
      <c r="M331" s="309"/>
    </row>
    <row r="332" spans="1:13">
      <c r="A332" s="323">
        <v>45796</v>
      </c>
      <c r="B332" s="148"/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3">
      <c r="A333" s="323">
        <v>45797</v>
      </c>
      <c r="B333" s="148"/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3">
      <c r="A334" s="323">
        <v>45798</v>
      </c>
      <c r="B334" s="148"/>
      <c r="C334" s="71"/>
      <c r="D334" s="71"/>
      <c r="E334" s="71"/>
      <c r="F334" s="71"/>
      <c r="G334" s="71"/>
      <c r="H334" s="71"/>
      <c r="I334" s="318"/>
      <c r="J334" s="71"/>
      <c r="K334" s="153"/>
      <c r="L334" s="309"/>
      <c r="M334" s="309"/>
    </row>
    <row r="335" spans="1:13">
      <c r="A335" s="323">
        <v>45799</v>
      </c>
      <c r="B335" s="148"/>
      <c r="C335" s="71"/>
      <c r="D335" s="71"/>
      <c r="E335" s="71"/>
      <c r="F335" s="71"/>
      <c r="G335" s="71"/>
      <c r="H335" s="71"/>
      <c r="I335" s="318"/>
      <c r="J335" s="71"/>
      <c r="K335" s="153"/>
      <c r="L335" s="309"/>
      <c r="M335" s="309"/>
    </row>
    <row r="336" spans="1:13">
      <c r="A336" s="323">
        <v>45800</v>
      </c>
      <c r="B336" s="148"/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23">
        <v>45801</v>
      </c>
      <c r="B337" s="148"/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23">
        <v>45802</v>
      </c>
      <c r="B338" s="148"/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23">
        <v>45803</v>
      </c>
      <c r="B339" s="148"/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23">
        <v>45804</v>
      </c>
      <c r="B340" s="148"/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23">
        <v>45805</v>
      </c>
      <c r="B341" s="148"/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23">
        <v>45806</v>
      </c>
      <c r="B342" s="148"/>
      <c r="C342" s="71"/>
      <c r="D342" s="71"/>
      <c r="E342" s="71"/>
      <c r="F342" s="71"/>
      <c r="G342" s="71"/>
      <c r="H342" s="71"/>
      <c r="I342" s="318"/>
      <c r="J342" s="71"/>
      <c r="K342" s="153"/>
      <c r="L342" s="309"/>
      <c r="M342" s="309"/>
    </row>
    <row r="343" spans="1:13">
      <c r="A343" s="323">
        <v>45807</v>
      </c>
      <c r="B343" s="148"/>
      <c r="C343" s="71"/>
      <c r="D343" s="71"/>
      <c r="E343" s="71"/>
      <c r="F343" s="71"/>
      <c r="G343" s="71"/>
      <c r="H343" s="71"/>
      <c r="I343" s="318"/>
      <c r="J343" s="71"/>
      <c r="K343" s="153"/>
      <c r="L343" s="309"/>
      <c r="M343" s="309"/>
    </row>
    <row r="344" spans="1:13">
      <c r="A344" s="323">
        <v>45808</v>
      </c>
      <c r="B344" s="148"/>
      <c r="C344" s="71"/>
      <c r="D344" s="71"/>
      <c r="E344" s="71"/>
      <c r="F344" s="71"/>
      <c r="G344" s="71"/>
      <c r="H344" s="71"/>
      <c r="I344" s="318"/>
      <c r="J344" s="71"/>
      <c r="K344" s="153"/>
      <c r="L344" s="309"/>
      <c r="M344" s="309"/>
    </row>
    <row r="345" spans="1:13">
      <c r="A345" s="323">
        <v>45809</v>
      </c>
      <c r="B345" s="148"/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23">
        <v>45810</v>
      </c>
      <c r="B346" s="148"/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23">
        <v>45811</v>
      </c>
      <c r="B347" s="148"/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23">
        <v>45812</v>
      </c>
      <c r="B348" s="148"/>
      <c r="C348" s="71"/>
      <c r="D348" s="71"/>
      <c r="E348" s="71"/>
      <c r="F348" s="71"/>
      <c r="G348" s="71"/>
      <c r="H348" s="71"/>
      <c r="I348" s="318"/>
      <c r="J348" s="71"/>
      <c r="K348" s="153"/>
      <c r="L348" s="309"/>
      <c r="M348" s="309"/>
    </row>
    <row r="349" spans="1:13">
      <c r="A349" s="323">
        <v>45813</v>
      </c>
      <c r="B349" s="148"/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23">
        <v>45814</v>
      </c>
      <c r="B350" s="148"/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23">
        <v>45815</v>
      </c>
      <c r="B351" s="148"/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23">
        <v>45816</v>
      </c>
      <c r="B352" s="148"/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3">
      <c r="A353" s="323">
        <v>45817</v>
      </c>
      <c r="B353" s="148"/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3">
      <c r="A354" s="323">
        <v>45818</v>
      </c>
      <c r="B354" s="148"/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3">
      <c r="A355" s="323">
        <v>45819</v>
      </c>
      <c r="B355" s="148"/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3">
      <c r="A356" s="323">
        <v>45820</v>
      </c>
      <c r="B356" s="148"/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3">
      <c r="A357" s="323">
        <v>45821</v>
      </c>
      <c r="B357" s="148"/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3">
      <c r="A358" s="323">
        <v>45822</v>
      </c>
      <c r="B358" s="148"/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3">
      <c r="A359" s="323">
        <v>45823</v>
      </c>
      <c r="B359" s="148"/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3">
      <c r="A360" s="323">
        <v>45824</v>
      </c>
      <c r="B360" s="148"/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3">
      <c r="A361" s="323">
        <v>45825</v>
      </c>
      <c r="B361" s="148"/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3">
      <c r="A362" s="323">
        <v>45826</v>
      </c>
      <c r="B362" s="148"/>
      <c r="C362" s="71"/>
      <c r="D362" s="71"/>
      <c r="E362" s="71"/>
      <c r="F362" s="71"/>
      <c r="G362" s="71"/>
      <c r="H362" s="71"/>
      <c r="I362" s="318"/>
      <c r="J362" s="71"/>
      <c r="K362" s="153"/>
      <c r="L362" s="309"/>
      <c r="M362" s="309"/>
    </row>
    <row r="363" spans="1:13">
      <c r="A363" s="323">
        <v>45827</v>
      </c>
      <c r="B363" s="148"/>
      <c r="C363" s="71"/>
      <c r="D363" s="71"/>
      <c r="E363" s="71"/>
      <c r="F363" s="71"/>
      <c r="G363" s="71"/>
      <c r="H363" s="71"/>
      <c r="I363" s="318"/>
      <c r="J363" s="71"/>
      <c r="K363" s="153"/>
      <c r="L363" s="309"/>
      <c r="M363" s="309"/>
    </row>
    <row r="364" spans="1:13">
      <c r="A364" s="323">
        <v>45828</v>
      </c>
      <c r="B364" s="148"/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3">
      <c r="A365" s="323">
        <v>45829</v>
      </c>
      <c r="B365" s="148"/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3">
      <c r="A366" s="323">
        <v>45830</v>
      </c>
      <c r="B366" s="148"/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3">
      <c r="A367" s="323">
        <v>45831</v>
      </c>
      <c r="B367" s="148"/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3">
      <c r="A368" s="323">
        <v>45832</v>
      </c>
      <c r="B368" s="148"/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23">
        <v>45833</v>
      </c>
      <c r="B369" s="148"/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23">
        <v>45834</v>
      </c>
      <c r="B370" s="148"/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23">
        <v>45835</v>
      </c>
      <c r="B371" s="148"/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23">
        <v>45836</v>
      </c>
      <c r="B372" s="148"/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23">
        <v>45837</v>
      </c>
      <c r="B373" s="148"/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23">
        <v>45838</v>
      </c>
      <c r="B374" s="148"/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/>
      <c r="B375" s="148"/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N5:N7"/>
    <mergeCell ref="O5:O7"/>
    <mergeCell ref="P5:P7"/>
    <mergeCell ref="A1:P1"/>
    <mergeCell ref="A2:P2"/>
    <mergeCell ref="A3:P3"/>
    <mergeCell ref="A4:P4"/>
    <mergeCell ref="A5:A7"/>
    <mergeCell ref="B5:B6"/>
    <mergeCell ref="C5:H5"/>
    <mergeCell ref="I5:I6"/>
    <mergeCell ref="L5:L7"/>
    <mergeCell ref="M5:M7"/>
  </mergeCells>
  <phoneticPr fontId="22" type="noConversion"/>
  <conditionalFormatting sqref="B82:B121">
    <cfRule type="cellIs" dxfId="8" priority="9" stopIfTrue="1" operator="greaterThan">
      <formula>1296</formula>
    </cfRule>
  </conditionalFormatting>
  <conditionalFormatting sqref="B120:B121">
    <cfRule type="cellIs" dxfId="7" priority="8" stopIfTrue="1" operator="greaterThan">
      <formula>1296</formula>
    </cfRule>
  </conditionalFormatting>
  <conditionalFormatting sqref="B10:B81">
    <cfRule type="cellIs" dxfId="6" priority="7" stopIfTrue="1" operator="greaterThan">
      <formula>1296</formula>
    </cfRule>
  </conditionalFormatting>
  <conditionalFormatting sqref="B122:B143">
    <cfRule type="cellIs" dxfId="5" priority="6" stopIfTrue="1" operator="greaterThan">
      <formula>1296</formula>
    </cfRule>
  </conditionalFormatting>
  <conditionalFormatting sqref="B122:B143">
    <cfRule type="cellIs" dxfId="4" priority="5" stopIfTrue="1" operator="greaterThan">
      <formula>1296</formula>
    </cfRule>
  </conditionalFormatting>
  <conditionalFormatting sqref="B144:B163">
    <cfRule type="cellIs" dxfId="3" priority="4" stopIfTrue="1" operator="greaterThan">
      <formula>1296</formula>
    </cfRule>
  </conditionalFormatting>
  <conditionalFormatting sqref="B144:B163">
    <cfRule type="cellIs" dxfId="2" priority="3" stopIfTrue="1" operator="greaterThan">
      <formula>1296</formula>
    </cfRule>
  </conditionalFormatting>
  <conditionalFormatting sqref="B164:B179">
    <cfRule type="cellIs" dxfId="1" priority="2" stopIfTrue="1" operator="greaterThan">
      <formula>1296</formula>
    </cfRule>
  </conditionalFormatting>
  <conditionalFormatting sqref="B164:B179">
    <cfRule type="cellIs" dxfId="0" priority="1" stopIfTrue="1" operator="greaterThan">
      <formula>1296</formula>
    </cfRule>
  </conditionalFormatting>
  <hyperlinks>
    <hyperlink ref="A3" r:id="rId1" xr:uid="{D98554AC-914F-42D6-9BFD-4F4C406C8BA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</row>
    <row r="2" spans="1: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</row>
    <row r="3" spans="1: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</row>
    <row r="4" spans="1:9">
      <c r="A4" s="342"/>
      <c r="B4" s="342"/>
      <c r="C4" s="342"/>
      <c r="D4" s="342"/>
      <c r="E4" s="342"/>
      <c r="F4" s="342"/>
      <c r="G4" s="342"/>
      <c r="H4" s="342"/>
      <c r="I4" s="342"/>
    </row>
    <row r="5" spans="1:9" ht="24.75" customHeight="1">
      <c r="A5" s="343" t="s">
        <v>16</v>
      </c>
      <c r="B5" s="344"/>
      <c r="C5" s="344"/>
      <c r="D5" s="344"/>
      <c r="E5" s="344"/>
      <c r="F5" s="344"/>
      <c r="G5" s="344"/>
      <c r="H5" s="344"/>
      <c r="I5" s="344"/>
    </row>
    <row r="6" spans="1:9" ht="21" customHeight="1">
      <c r="A6" s="332" t="s">
        <v>17</v>
      </c>
      <c r="B6" s="332"/>
      <c r="C6" s="332"/>
      <c r="D6" s="332"/>
      <c r="E6" s="332"/>
      <c r="F6" s="332"/>
      <c r="G6" s="332"/>
      <c r="H6" s="332"/>
      <c r="I6" s="332"/>
    </row>
    <row r="7" spans="1:9" ht="50.25" customHeight="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9" ht="40.5" customHeight="1">
      <c r="A8" s="334"/>
      <c r="B8" s="337"/>
      <c r="C8" s="6" t="s">
        <v>3</v>
      </c>
      <c r="D8" s="5" t="s">
        <v>2</v>
      </c>
      <c r="E8" s="5" t="s">
        <v>15</v>
      </c>
      <c r="F8" s="5" t="s">
        <v>20</v>
      </c>
      <c r="G8" s="329"/>
      <c r="H8" s="5" t="s">
        <v>2</v>
      </c>
      <c r="I8" s="7" t="s">
        <v>12</v>
      </c>
    </row>
    <row r="9" spans="1: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A1:I1"/>
    <mergeCell ref="A2:I2"/>
    <mergeCell ref="A3:I3"/>
    <mergeCell ref="A4:I4"/>
    <mergeCell ref="A5:I5"/>
    <mergeCell ref="G7:G8"/>
    <mergeCell ref="B377:I377"/>
    <mergeCell ref="A6:I6"/>
    <mergeCell ref="A7:A9"/>
    <mergeCell ref="B7:B8"/>
    <mergeCell ref="C7:F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</row>
    <row r="2" spans="1: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</row>
    <row r="3" spans="1: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</row>
    <row r="4" spans="1:9">
      <c r="A4" s="342"/>
      <c r="B4" s="342"/>
      <c r="C4" s="342"/>
      <c r="D4" s="342"/>
      <c r="E4" s="342"/>
      <c r="F4" s="342"/>
      <c r="G4" s="342"/>
      <c r="H4" s="342"/>
      <c r="I4" s="342"/>
    </row>
    <row r="5" spans="1:9" ht="18">
      <c r="A5" s="343" t="s">
        <v>18</v>
      </c>
      <c r="B5" s="344"/>
      <c r="C5" s="344"/>
      <c r="D5" s="344"/>
      <c r="E5" s="344"/>
      <c r="F5" s="344"/>
      <c r="G5" s="344"/>
      <c r="H5" s="344"/>
      <c r="I5" s="344"/>
    </row>
    <row r="6" spans="1:9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</row>
    <row r="7" spans="1:9" ht="89.25" customHeight="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9" ht="38.25" customHeight="1">
      <c r="A8" s="334"/>
      <c r="B8" s="337"/>
      <c r="C8" s="6" t="s">
        <v>3</v>
      </c>
      <c r="D8" s="5" t="s">
        <v>2</v>
      </c>
      <c r="E8" s="5" t="s">
        <v>15</v>
      </c>
      <c r="F8" s="5" t="s">
        <v>20</v>
      </c>
      <c r="G8" s="329"/>
      <c r="H8" s="5" t="s">
        <v>2</v>
      </c>
      <c r="I8" s="7" t="s">
        <v>12</v>
      </c>
    </row>
    <row r="9" spans="1: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1"/>
      <c r="K1" s="1"/>
      <c r="L1" s="1"/>
      <c r="M1" s="1"/>
    </row>
    <row r="2" spans="1:13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75"/>
      <c r="K2" s="75"/>
      <c r="L2" s="75"/>
      <c r="M2" s="75"/>
    </row>
    <row r="3" spans="1:13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76"/>
      <c r="K3" s="76"/>
      <c r="L3" s="76"/>
      <c r="M3" s="76"/>
    </row>
    <row r="4" spans="1:13">
      <c r="A4" s="342"/>
      <c r="B4" s="342"/>
      <c r="C4" s="342"/>
      <c r="D4" s="342"/>
      <c r="E4" s="342"/>
      <c r="F4" s="342"/>
      <c r="G4" s="342"/>
      <c r="H4" s="342"/>
      <c r="I4" s="342"/>
    </row>
    <row r="5" spans="1:13" ht="30.75" customHeight="1">
      <c r="A5" s="343" t="s">
        <v>27</v>
      </c>
      <c r="B5" s="344"/>
      <c r="C5" s="344"/>
      <c r="D5" s="344"/>
      <c r="E5" s="344"/>
      <c r="F5" s="344"/>
      <c r="G5" s="344"/>
      <c r="H5" s="344"/>
      <c r="I5" s="344"/>
    </row>
    <row r="6" spans="1:13" ht="19.5" customHeight="1">
      <c r="A6" s="345" t="s">
        <v>17</v>
      </c>
      <c r="B6" s="345"/>
      <c r="C6" s="345"/>
      <c r="D6" s="345"/>
      <c r="E6" s="345"/>
      <c r="F6" s="345"/>
      <c r="G6" s="345"/>
      <c r="H6" s="345"/>
      <c r="I6" s="345"/>
    </row>
    <row r="7" spans="1:13" ht="5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13" ht="25.5">
      <c r="A8" s="334"/>
      <c r="B8" s="337"/>
      <c r="C8" s="6" t="s">
        <v>3</v>
      </c>
      <c r="D8" s="68" t="s">
        <v>2</v>
      </c>
      <c r="E8" s="68" t="s">
        <v>15</v>
      </c>
      <c r="F8" s="68" t="s">
        <v>20</v>
      </c>
      <c r="G8" s="329"/>
      <c r="H8" s="68" t="s">
        <v>2</v>
      </c>
      <c r="I8" s="67" t="s">
        <v>12</v>
      </c>
    </row>
    <row r="9" spans="1:13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</row>
    <row r="2" spans="1:13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</row>
    <row r="3" spans="1:13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</row>
    <row r="4" spans="1:13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</row>
    <row r="5" spans="1:13" ht="18">
      <c r="A5" s="350" t="s">
        <v>24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</row>
    <row r="6" spans="1:13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</row>
    <row r="7" spans="1:13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46" t="s">
        <v>35</v>
      </c>
      <c r="M7" s="346" t="s">
        <v>25</v>
      </c>
    </row>
    <row r="8" spans="1:13" ht="25.5">
      <c r="A8" s="334"/>
      <c r="B8" s="337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29"/>
      <c r="J8" s="5" t="s">
        <v>2</v>
      </c>
      <c r="K8" s="7" t="s">
        <v>12</v>
      </c>
      <c r="L8" s="347"/>
      <c r="M8" s="347"/>
    </row>
    <row r="9" spans="1:13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8"/>
      <c r="M9" s="348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A4:M4"/>
    <mergeCell ref="A1:M1"/>
    <mergeCell ref="A2:M2"/>
    <mergeCell ref="A6:M6"/>
    <mergeCell ref="A3:M3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1"/>
      <c r="O1" s="1"/>
      <c r="P1" s="1"/>
      <c r="Q1" s="1"/>
      <c r="R1" s="1"/>
      <c r="S1" s="1"/>
    </row>
    <row r="2" spans="1:1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75"/>
      <c r="O2" s="75"/>
      <c r="P2" s="75"/>
      <c r="Q2" s="75"/>
      <c r="R2" s="75"/>
      <c r="S2" s="75"/>
    </row>
    <row r="3" spans="1:1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77"/>
      <c r="O3" s="77"/>
      <c r="P3" s="77"/>
      <c r="Q3" s="77"/>
      <c r="R3" s="77"/>
      <c r="S3" s="77"/>
    </row>
    <row r="4" spans="1:19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77"/>
      <c r="O4" s="77"/>
      <c r="P4" s="77"/>
      <c r="Q4" s="77"/>
      <c r="R4" s="77"/>
      <c r="S4" s="77"/>
    </row>
    <row r="5" spans="1:19" ht="18.75">
      <c r="A5" s="350" t="s">
        <v>26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77"/>
      <c r="O5" s="77"/>
      <c r="P5" s="77"/>
      <c r="Q5" s="77"/>
      <c r="R5" s="77"/>
      <c r="S5" s="77"/>
    </row>
    <row r="6" spans="1:19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78"/>
      <c r="O6" s="78"/>
      <c r="P6" s="78"/>
      <c r="Q6" s="78"/>
      <c r="R6" s="78"/>
      <c r="S6" s="78"/>
    </row>
    <row r="7" spans="1:19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46" t="s">
        <v>35</v>
      </c>
      <c r="M7" s="346" t="s">
        <v>25</v>
      </c>
    </row>
    <row r="8" spans="1:19" ht="25.5">
      <c r="A8" s="334"/>
      <c r="B8" s="337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29"/>
      <c r="J8" s="5" t="s">
        <v>2</v>
      </c>
      <c r="K8" s="7" t="s">
        <v>12</v>
      </c>
      <c r="L8" s="347"/>
      <c r="M8" s="347"/>
    </row>
    <row r="9" spans="1:1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8"/>
      <c r="M9" s="348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A3:M3"/>
    <mergeCell ref="A1:M1"/>
    <mergeCell ref="A2:M2"/>
    <mergeCell ref="A6:M6"/>
    <mergeCell ref="A4:M4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38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329"/>
      <c r="J8" s="81" t="s">
        <v>2</v>
      </c>
      <c r="K8" s="80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50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329"/>
      <c r="J8" s="115" t="s">
        <v>2</v>
      </c>
      <c r="K8" s="114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363" t="s">
        <v>52</v>
      </c>
      <c r="D154" s="364"/>
      <c r="E154" s="364"/>
      <c r="F154" s="364"/>
      <c r="G154" s="364"/>
      <c r="H154" s="365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363" t="s">
        <v>52</v>
      </c>
      <c r="D183" s="364"/>
      <c r="E183" s="364"/>
      <c r="F183" s="364"/>
      <c r="G183" s="364"/>
      <c r="H183" s="365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A1:O1"/>
    <mergeCell ref="A2:O2"/>
    <mergeCell ref="A3:O3"/>
    <mergeCell ref="A4:O4"/>
    <mergeCell ref="A5:O5"/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</mergeCells>
  <conditionalFormatting sqref="B148:B152">
    <cfRule type="cellIs" dxfId="70" priority="8" stopIfTrue="1" operator="greaterThan">
      <formula>1296</formula>
    </cfRule>
  </conditionalFormatting>
  <conditionalFormatting sqref="B148:B152">
    <cfRule type="cellIs" dxfId="69" priority="7" stopIfTrue="1" operator="greaterThan">
      <formula>1296</formula>
    </cfRule>
  </conditionalFormatting>
  <conditionalFormatting sqref="B205:B218">
    <cfRule type="cellIs" dxfId="68" priority="6" stopIfTrue="1" operator="greaterThan">
      <formula>1296</formula>
    </cfRule>
  </conditionalFormatting>
  <conditionalFormatting sqref="B205:B218">
    <cfRule type="cellIs" dxfId="67" priority="5" stopIfTrue="1" operator="greaterThan">
      <formula>1296</formula>
    </cfRule>
  </conditionalFormatting>
  <conditionalFormatting sqref="B297:B308">
    <cfRule type="cellIs" dxfId="66" priority="4" stopIfTrue="1" operator="greaterThan">
      <formula>1296</formula>
    </cfRule>
  </conditionalFormatting>
  <conditionalFormatting sqref="B297:B308">
    <cfRule type="cellIs" dxfId="65" priority="3" stopIfTrue="1" operator="greaterThan">
      <formula>1296</formula>
    </cfRule>
  </conditionalFormatting>
  <conditionalFormatting sqref="B310:B323">
    <cfRule type="cellIs" dxfId="64" priority="2" stopIfTrue="1" operator="greaterThan">
      <formula>1296</formula>
    </cfRule>
  </conditionalFormatting>
  <conditionalFormatting sqref="B310:B323">
    <cfRule type="cellIs" dxfId="63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55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329"/>
      <c r="J8" s="126" t="s">
        <v>2</v>
      </c>
      <c r="K8" s="125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A6:O6"/>
    <mergeCell ref="A1:O1"/>
    <mergeCell ref="A2:O2"/>
    <mergeCell ref="A3:O3"/>
    <mergeCell ref="A4:O4"/>
    <mergeCell ref="A5:O5"/>
    <mergeCell ref="M7:M9"/>
    <mergeCell ref="N7:N9"/>
    <mergeCell ref="O7:O9"/>
    <mergeCell ref="A7:A9"/>
    <mergeCell ref="B7:B8"/>
    <mergeCell ref="C7:H7"/>
    <mergeCell ref="I7:I8"/>
    <mergeCell ref="L7:L9"/>
  </mergeCells>
  <conditionalFormatting sqref="B148:B152">
    <cfRule type="cellIs" dxfId="62" priority="18" stopIfTrue="1" operator="greaterThan">
      <formula>1296</formula>
    </cfRule>
  </conditionalFormatting>
  <conditionalFormatting sqref="B148:B152">
    <cfRule type="cellIs" dxfId="61" priority="17" stopIfTrue="1" operator="greaterThan">
      <formula>1296</formula>
    </cfRule>
  </conditionalFormatting>
  <conditionalFormatting sqref="B205:B218">
    <cfRule type="cellIs" dxfId="60" priority="16" stopIfTrue="1" operator="greaterThan">
      <formula>1296</formula>
    </cfRule>
  </conditionalFormatting>
  <conditionalFormatting sqref="B205:B218">
    <cfRule type="cellIs" dxfId="59" priority="15" stopIfTrue="1" operator="greaterThan">
      <formula>1296</formula>
    </cfRule>
  </conditionalFormatting>
  <conditionalFormatting sqref="B297:B309">
    <cfRule type="cellIs" dxfId="58" priority="14" stopIfTrue="1" operator="greaterThan">
      <formula>1296</formula>
    </cfRule>
  </conditionalFormatting>
  <conditionalFormatting sqref="B297:B309">
    <cfRule type="cellIs" dxfId="57" priority="13" stopIfTrue="1" operator="greaterThan">
      <formula>1296</formula>
    </cfRule>
  </conditionalFormatting>
  <conditionalFormatting sqref="B310:B323">
    <cfRule type="cellIs" dxfId="56" priority="12" stopIfTrue="1" operator="greaterThan">
      <formula>1296</formula>
    </cfRule>
  </conditionalFormatting>
  <conditionalFormatting sqref="B310:B323">
    <cfRule type="cellIs" dxfId="55" priority="11" stopIfTrue="1" operator="greaterThan">
      <formula>1296</formula>
    </cfRule>
  </conditionalFormatting>
  <conditionalFormatting sqref="B171:B173">
    <cfRule type="cellIs" dxfId="54" priority="10" stopIfTrue="1" operator="greaterThan">
      <formula>1296</formula>
    </cfRule>
  </conditionalFormatting>
  <conditionalFormatting sqref="B171:B173">
    <cfRule type="cellIs" dxfId="53" priority="9" stopIfTrue="1" operator="greaterThan">
      <formula>1296</formula>
    </cfRule>
  </conditionalFormatting>
  <conditionalFormatting sqref="B177:B179">
    <cfRule type="cellIs" dxfId="52" priority="8" stopIfTrue="1" operator="greaterThan">
      <formula>1296</formula>
    </cfRule>
  </conditionalFormatting>
  <conditionalFormatting sqref="B177:B179">
    <cfRule type="cellIs" dxfId="51" priority="7" stopIfTrue="1" operator="greaterThan">
      <formula>1296</formula>
    </cfRule>
  </conditionalFormatting>
  <conditionalFormatting sqref="B192">
    <cfRule type="cellIs" dxfId="50" priority="6" stopIfTrue="1" operator="greaterThan">
      <formula>1296</formula>
    </cfRule>
  </conditionalFormatting>
  <conditionalFormatting sqref="B192">
    <cfRule type="cellIs" dxfId="49" priority="5" stopIfTrue="1" operator="greaterThan">
      <formula>1296</formula>
    </cfRule>
  </conditionalFormatting>
  <conditionalFormatting sqref="B203">
    <cfRule type="cellIs" dxfId="48" priority="4" stopIfTrue="1" operator="greaterThan">
      <formula>1296</formula>
    </cfRule>
  </conditionalFormatting>
  <conditionalFormatting sqref="B203">
    <cfRule type="cellIs" dxfId="47" priority="3" stopIfTrue="1" operator="greaterThan">
      <formula>1296</formula>
    </cfRule>
  </conditionalFormatting>
  <conditionalFormatting sqref="B338:B342">
    <cfRule type="cellIs" dxfId="46" priority="2" stopIfTrue="1" operator="greaterThan">
      <formula>1296</formula>
    </cfRule>
  </conditionalFormatting>
  <conditionalFormatting sqref="B338:B342">
    <cfRule type="cellIs" dxfId="45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dcterms:created xsi:type="dcterms:W3CDTF">2017-01-16T01:46:07Z</dcterms:created>
  <dcterms:modified xsi:type="dcterms:W3CDTF">2024-12-23T00:40:27Z</dcterms:modified>
</cp:coreProperties>
</file>