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DCCC27E1-2576-4053-A341-0BAA3B190577}" xr6:coauthVersionLast="47" xr6:coauthVersionMax="47" xr10:uidLastSave="{00000000-0000-0000-0000-000000000000}"/>
  <bookViews>
    <workbookView xWindow="225" yWindow="570" windowWidth="27885" windowHeight="14580" firstSheet="3" activeTab="13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  <sheet name="22-23" sheetId="12" r:id="rId12"/>
    <sheet name="23-24" sheetId="13" r:id="rId13"/>
    <sheet name="24-25" sheetId="14" r:id="rId14"/>
  </sheets>
  <externalReferences>
    <externalReference r:id="rId15"/>
    <externalReference r:id="rId16"/>
    <externalReference r:id="rId17"/>
    <externalReference r:id="rId1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01" i="12" l="1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261" i="11" l="1"/>
  <c r="N261" i="11"/>
  <c r="M261" i="11"/>
  <c r="L261" i="11"/>
  <c r="K261" i="11"/>
  <c r="C261" i="11"/>
  <c r="Q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Q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Q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60" i="11"/>
  <c r="B258" i="11" l="1"/>
  <c r="B259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259" i="11"/>
  <c r="P144" i="11"/>
  <c r="P258" i="11"/>
  <c r="P260" i="11"/>
  <c r="P144" i="11" a="1"/>
  <c r="P261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<sst xmlns="http://schemas.openxmlformats.org/spreadsheetml/2006/main" count="1457" uniqueCount="164">
  <si>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</si>
  <si>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</si>
  <si>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</si>
  <si>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</si>
  <si>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</si>
  <si>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</si>
  <si>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</si>
  <si>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</si>
  <si>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</si>
  <si>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</si>
  <si>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</si>
  <si>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</si>
  <si>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</si>
  <si>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</si>
  <si>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</si>
  <si>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</si>
  <si>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</si>
  <si>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</si>
  <si>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</si>
  <si>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</si>
  <si>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</si>
  <si>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</si>
  <si>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</si>
  <si>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</si>
  <si>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</si>
  <si>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</si>
  <si>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</si>
  <si>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</si>
  <si>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</si>
  <si>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</si>
  <si>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</si>
  <si>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</si>
  <si>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</si>
  <si>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</si>
  <si>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</si>
  <si>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</si>
  <si>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</si>
  <si>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</si>
  <si>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</si>
  <si>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</si>
  <si>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</si>
  <si>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</si>
  <si>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</si>
  <si>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</si>
  <si>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</si>
  <si>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</si>
  <si>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</si>
  <si>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</si>
  <si>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</si>
  <si>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</si>
  <si>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</si>
  <si>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</si>
  <si>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</si>
  <si>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</si>
  <si>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</si>
  <si>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</si>
  <si>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</si>
  <si>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</si>
  <si>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</si>
  <si>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</si>
  <si>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</si>
  <si>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</si>
  <si>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</si>
  <si>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</si>
  <si>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</si>
  <si>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</si>
  <si>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</si>
  <si>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</si>
  <si>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</si>
  <si>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</si>
  <si>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</si>
  <si>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</si>
  <si>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</si>
  <si>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</si>
  <si>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</si>
  <si>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</si>
  <si>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</si>
  <si>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</si>
  <si>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</si>
  <si>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</si>
  <si>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</si>
  <si>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</si>
  <si>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</si>
  <si>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</si>
  <si>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</si>
  <si>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</si>
  <si>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</si>
  <si>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</si>
  <si>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</si>
  <si>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</si>
  <si>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</si>
  <si>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</si>
  <si>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</si>
  <si>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</si>
  <si>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</si>
  <si>
    <t>Shane White</t>
  </si>
  <si>
    <t>11.10.2021</t>
  </si>
  <si>
    <t>13.10.2021</t>
  </si>
  <si>
    <t>22.10.2021</t>
  </si>
  <si>
    <t>9:30:00AM</t>
  </si>
  <si>
    <t>02.11.2021</t>
  </si>
  <si>
    <t>03.11.2021</t>
  </si>
  <si>
    <t>15.11.2021</t>
  </si>
  <si>
    <t>17.11.2021</t>
  </si>
  <si>
    <t>9.00AM</t>
  </si>
  <si>
    <t>1.12.2021</t>
  </si>
  <si>
    <t>15.12.2021</t>
  </si>
  <si>
    <t>16.12.2021</t>
  </si>
  <si>
    <t>21.12.2021</t>
  </si>
  <si>
    <t>04.01.2022</t>
  </si>
  <si>
    <t>8.30AM</t>
  </si>
  <si>
    <t>6.30AM</t>
  </si>
  <si>
    <t>9.30AM</t>
  </si>
  <si>
    <t>9.30 AM</t>
  </si>
  <si>
    <t>12.01.2022</t>
  </si>
  <si>
    <t>13.01.2022</t>
  </si>
  <si>
    <t>7.30 AM</t>
  </si>
  <si>
    <t>24.01.2022</t>
  </si>
  <si>
    <t>25.01.2022</t>
  </si>
  <si>
    <t>11.02.2022</t>
  </si>
  <si>
    <t>14.02.2022</t>
  </si>
  <si>
    <t>8.30 AM</t>
  </si>
  <si>
    <t>25.02.2022</t>
  </si>
  <si>
    <t>01.03.2022</t>
  </si>
  <si>
    <t>13.04.22</t>
  </si>
  <si>
    <t>12.04.22</t>
  </si>
  <si>
    <t>07.00AM</t>
  </si>
  <si>
    <t>No Sample due to flooding</t>
  </si>
  <si>
    <t>07:00AM</t>
  </si>
  <si>
    <t>15/062022</t>
  </si>
  <si>
    <t>.8:00AM</t>
  </si>
  <si>
    <t>Wetland Wall</t>
  </si>
  <si>
    <t>NT</t>
  </si>
  <si>
    <t>Tertiary Pond</t>
  </si>
  <si>
    <t>&gt;2400</t>
  </si>
  <si>
    <t>&lt;2.0</t>
  </si>
  <si>
    <t xml:space="preserve">Sample collected by: </t>
  </si>
  <si>
    <t>&lt;0.02</t>
  </si>
  <si>
    <t>Stephen Scott</t>
  </si>
  <si>
    <t>Rebekah McClelland</t>
  </si>
  <si>
    <t>Sample collected by:</t>
  </si>
  <si>
    <t>N/T</t>
  </si>
  <si>
    <t>Not tested due to flooding</t>
  </si>
  <si>
    <t>9:45AM</t>
  </si>
  <si>
    <t>CASINO SEWERAGE TREATMENT PLANT LICENCE REPORTING 23/24</t>
  </si>
  <si>
    <t>CASINO SEWERAGE TREATMENT PLANT LICENCE REPORTING 22/23</t>
  </si>
  <si>
    <t>Adriano Martinez</t>
  </si>
  <si>
    <t>3.00pm</t>
  </si>
  <si>
    <t>002/08/2023</t>
  </si>
  <si>
    <t>3.00 PM</t>
  </si>
  <si>
    <t>David Cash</t>
  </si>
  <si>
    <t>3:00:00PM</t>
  </si>
  <si>
    <t>7:50:00AM</t>
  </si>
  <si>
    <t>07:30am</t>
  </si>
  <si>
    <t>03.00pm</t>
  </si>
  <si>
    <t>03.05.2024</t>
  </si>
  <si>
    <t>03:00pm</t>
  </si>
  <si>
    <t>03:10pm</t>
  </si>
  <si>
    <t>03:05pm</t>
  </si>
  <si>
    <t>3:00pm</t>
  </si>
  <si>
    <t>Garth Cochrane</t>
  </si>
  <si>
    <t>8:00am</t>
  </si>
  <si>
    <t>7.20am</t>
  </si>
  <si>
    <t>10:15am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</si>
</sst>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58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5" fillId="7" borderId="38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0" xfId="0" applyNumberFormat="1" applyFont="1" applyFill="1" applyBorder="1" applyAlignment="1">
      <alignment horizontal="right" vertical="center"/>
    </xf>
    <xf numFmtId="2" fontId="6" fillId="7" borderId="39" xfId="0" applyNumberFormat="1" applyFont="1" applyFill="1" applyBorder="1" applyAlignment="1">
      <alignment horizontal="right" vertical="center"/>
    </xf>
    <xf numFmtId="2" fontId="6" fillId="7" borderId="38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9" borderId="7" xfId="0" applyNumberFormat="1" applyFont="1" applyFill="1" applyBorder="1" applyAlignment="1">
      <alignment vertical="center"/>
    </xf>
    <xf numFmtId="165" fontId="6" fillId="9" borderId="7" xfId="0" applyNumberFormat="1" applyFont="1" applyFill="1" applyBorder="1" applyAlignment="1">
      <alignment vertical="center"/>
    </xf>
    <xf numFmtId="2" fontId="6" fillId="9" borderId="10" xfId="0" applyNumberFormat="1" applyFont="1" applyFill="1" applyBorder="1" applyAlignment="1">
      <alignment vertical="center"/>
    </xf>
    <xf numFmtId="0" fontId="35" fillId="7" borderId="40" xfId="0" applyFont="1" applyFill="1" applyBorder="1" applyAlignment="1">
      <alignment vertical="center"/>
    </xf>
    <xf numFmtId="0" fontId="35" fillId="7" borderId="33" xfId="0" applyFont="1" applyFill="1" applyBorder="1" applyAlignment="1">
      <alignment vertical="center"/>
    </xf>
    <xf numFmtId="0" fontId="0" fillId="0" borderId="41" xfId="0" applyBorder="1"/>
    <xf numFmtId="0" fontId="0" fillId="0" borderId="6" xfId="0" applyBorder="1"/>
    <xf numFmtId="0" fontId="6" fillId="9" borderId="4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1" fontId="36" fillId="31" borderId="4" xfId="42" applyNumberFormat="1" applyFont="1" applyBorder="1" applyAlignment="1">
      <alignment horizontal="center" vertical="center"/>
    </xf>
    <xf numFmtId="0" fontId="36" fillId="9" borderId="4" xfId="42" applyFont="1" applyFill="1" applyBorder="1" applyAlignment="1"/>
    <xf numFmtId="2" fontId="6" fillId="0" borderId="42" xfId="0" applyNumberFormat="1" applyFont="1" applyFill="1" applyBorder="1" applyAlignment="1">
      <alignment horizontal="right" vertical="center"/>
    </xf>
    <xf numFmtId="2" fontId="6" fillId="7" borderId="7" xfId="0" applyNumberFormat="1" applyFont="1" applyFill="1" applyBorder="1" applyAlignment="1">
      <alignment vertical="center"/>
    </xf>
    <xf numFmtId="2" fontId="6" fillId="7" borderId="7" xfId="0" applyNumberFormat="1" applyFont="1" applyFill="1" applyBorder="1" applyAlignment="1">
      <alignment horizontal="center" vertical="center"/>
    </xf>
    <xf numFmtId="165" fontId="6" fillId="7" borderId="7" xfId="0" applyNumberFormat="1" applyFont="1" applyFill="1" applyBorder="1" applyAlignment="1">
      <alignment vertical="center"/>
    </xf>
    <xf numFmtId="2" fontId="6" fillId="7" borderId="10" xfId="0" applyNumberFormat="1" applyFont="1" applyFill="1" applyBorder="1" applyAlignment="1">
      <alignment vertical="center"/>
    </xf>
    <xf numFmtId="2" fontId="6" fillId="7" borderId="36" xfId="0" applyNumberFormat="1" applyFont="1" applyFill="1" applyBorder="1" applyAlignment="1">
      <alignment horizontal="right" vertical="center"/>
    </xf>
    <xf numFmtId="0" fontId="36" fillId="9" borderId="2" xfId="42" applyFont="1" applyFill="1" applyBorder="1" applyAlignment="1"/>
    <xf numFmtId="2" fontId="29" fillId="31" borderId="4" xfId="42" applyNumberFormat="1" applyBorder="1" applyAlignment="1">
      <alignment horizontal="center" vertical="center"/>
    </xf>
    <xf numFmtId="0" fontId="36" fillId="9" borderId="4" xfId="42" applyFont="1" applyFill="1" applyBorder="1" applyAlignment="1">
      <alignment horizontal="right"/>
    </xf>
    <xf numFmtId="2" fontId="36" fillId="31" borderId="4" xfId="42" applyNumberFormat="1" applyFont="1" applyBorder="1" applyAlignment="1">
      <alignment horizontal="right" vertical="center"/>
    </xf>
    <xf numFmtId="2" fontId="36" fillId="31" borderId="4" xfId="42" applyNumberFormat="1" applyFont="1" applyBorder="1" applyAlignment="1">
      <alignment horizontal="center"/>
    </xf>
    <xf numFmtId="165" fontId="36" fillId="31" borderId="4" xfId="42" applyNumberFormat="1" applyFont="1" applyBorder="1" applyAlignment="1"/>
    <xf numFmtId="2" fontId="36" fillId="31" borderId="4" xfId="42" applyNumberFormat="1" applyFont="1" applyBorder="1" applyAlignment="1"/>
    <xf numFmtId="2" fontId="36" fillId="31" borderId="2" xfId="42" applyNumberFormat="1" applyFont="1" applyBorder="1" applyAlignment="1"/>
    <xf numFmtId="168" fontId="36" fillId="31" borderId="4" xfId="42" applyNumberFormat="1" applyFont="1" applyBorder="1" applyAlignment="1">
      <alignment horizontal="center" vertical="center"/>
    </xf>
    <xf numFmtId="167" fontId="36" fillId="31" borderId="4" xfId="42" applyNumberFormat="1" applyFont="1" applyBorder="1" applyAlignment="1">
      <alignment horizontal="center" vertical="center"/>
    </xf>
    <xf numFmtId="167" fontId="29" fillId="31" borderId="4" xfId="42" applyNumberForma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right"/>
    </xf>
    <xf numFmtId="0" fontId="0" fillId="0" borderId="0" xfId="0" applyAlignment="1">
      <alignment horizontal="center"/>
    </xf>
    <xf numFmtId="2" fontId="36" fillId="31" borderId="4" xfId="42" applyNumberFormat="1" applyFon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center"/>
    </xf>
    <xf numFmtId="2" fontId="36" fillId="31" borderId="2" xfId="42" applyNumberFormat="1" applyFont="1" applyBorder="1" applyAlignment="1">
      <alignment horizontal="center"/>
    </xf>
    <xf numFmtId="1" fontId="36" fillId="31" borderId="4" xfId="42" applyNumberFormat="1" applyFont="1" applyBorder="1" applyAlignment="1">
      <alignment horizontal="center"/>
    </xf>
    <xf numFmtId="165" fontId="36" fillId="31" borderId="2" xfId="42" applyNumberFormat="1" applyFont="1" applyBorder="1" applyAlignment="1">
      <alignment horizontal="center"/>
    </xf>
    <xf numFmtId="165" fontId="36" fillId="31" borderId="4" xfId="42" applyNumberFormat="1" applyFont="1" applyBorder="1" applyAlignment="1">
      <alignment horizontal="center" vertical="center"/>
    </xf>
    <xf numFmtId="2" fontId="6" fillId="9" borderId="2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6" fillId="9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2" fontId="36" fillId="7" borderId="4" xfId="42" applyNumberFormat="1" applyFont="1" applyFill="1" applyBorder="1" applyAlignment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18" fontId="0" fillId="9" borderId="4" xfId="0" applyNumberFormat="1" applyFill="1" applyBorder="1"/>
    <xf numFmtId="18" fontId="0" fillId="9" borderId="4" xfId="0" applyNumberFormat="1" applyFill="1" applyBorder="1" applyAlignment="1">
      <alignment horizontal="center"/>
    </xf>
    <xf numFmtId="164" fontId="6" fillId="33" borderId="4" xfId="0" applyNumberFormat="1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1" xfId="0" applyBorder="1" applyAlignment="1">
      <alignment horizontal="center"/>
    </xf>
    <xf numFmtId="14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6" fontId="6" fillId="0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0" fontId="12" fillId="34" borderId="0" xfId="1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14" fontId="0" fillId="9" borderId="10" xfId="0" applyNumberFormat="1" applyFill="1" applyBorder="1" applyAlignment="1">
      <alignment horizontal="center"/>
    </xf>
    <xf numFmtId="0" fontId="0" fillId="9" borderId="4" xfId="0" applyFill="1" applyBorder="1"/>
    <xf numFmtId="14" fontId="0" fillId="9" borderId="4" xfId="0" applyNumberFormat="1" applyFill="1" applyBorder="1"/>
    <xf numFmtId="0" fontId="12" fillId="34" borderId="0" xfId="1" applyFont="1" applyFill="1" applyBorder="1" applyAlignment="1">
      <alignment horizontal="center"/>
    </xf>
    <xf numFmtId="19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0" fontId="12" fillId="34" borderId="0" xfId="1" applyFont="1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0" fontId="0" fillId="0" borderId="20" xfId="0" applyBorder="1"/>
    <xf numFmtId="0" fontId="0" fillId="0" borderId="44" xfId="0" applyBorder="1"/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  <xf numFmtId="1" fontId="3" fillId="34" borderId="21" xfId="0" applyNumberFormat="1" applyFont="1" applyFill="1" applyBorder="1" applyAlignment="1" applyProtection="1">
      <alignment horizontal="center" vertical="center"/>
    </xf>
    <xf numFmtId="1" fontId="3" fillId="34" borderId="0" xfId="0" applyNumberFormat="1" applyFont="1" applyFill="1" applyBorder="1" applyAlignment="1" applyProtection="1">
      <alignment horizontal="center" vertical="center"/>
    </xf>
    <xf numFmtId="1" fontId="9" fillId="34" borderId="20" xfId="0" applyNumberFormat="1" applyFont="1" applyFill="1" applyBorder="1" applyAlignment="1">
      <alignment horizontal="center" vertical="center"/>
    </xf>
    <xf numFmtId="0" fontId="2" fillId="34" borderId="0" xfId="0" applyFont="1" applyFill="1" applyAlignment="1">
      <alignment horizontal="center"/>
    </xf>
    <xf numFmtId="0" fontId="10" fillId="34" borderId="0" xfId="0" applyFont="1" applyFill="1" applyAlignment="1">
      <alignment horizontal="center"/>
    </xf>
    <xf numFmtId="0" fontId="12" fillId="34" borderId="0" xfId="1" applyFont="1" applyFill="1" applyBorder="1" applyAlignment="1">
      <alignment horizontal="center"/>
    </xf>
    <xf numFmtId="1" fontId="38" fillId="0" borderId="4" xfId="0" applyNumberFormat="1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Casino%20WWTP%20Operations%20Data-Nov%2022-Oct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 Wetland Wall"/>
      <sheetName val="Licence Input Blue Dog Ag"/>
      <sheetName val="Sludge Drying Beds"/>
      <sheetName val="Septic Disposal"/>
      <sheetName val="Casino Depot Wash Bay"/>
    </sheetNames>
    <sheetDataSet>
      <sheetData sheetId="0">
        <row r="72">
          <cell r="M72">
            <v>2.3769999999999998</v>
          </cell>
        </row>
        <row r="73">
          <cell r="M73">
            <v>2.2309999999999999</v>
          </cell>
        </row>
        <row r="74">
          <cell r="M74">
            <v>2.109</v>
          </cell>
        </row>
        <row r="75">
          <cell r="M75">
            <v>2.2759999999999998</v>
          </cell>
        </row>
        <row r="76">
          <cell r="M76">
            <v>0.79000000000000026</v>
          </cell>
        </row>
        <row r="77">
          <cell r="M77">
            <v>2.2589999999999999</v>
          </cell>
        </row>
        <row r="78">
          <cell r="M78">
            <v>2.2309999999999999</v>
          </cell>
        </row>
        <row r="79">
          <cell r="M79">
            <v>1.0650000000000004</v>
          </cell>
        </row>
        <row r="80">
          <cell r="M80">
            <v>2.2309999999999999</v>
          </cell>
        </row>
        <row r="81">
          <cell r="M81">
            <v>2.129</v>
          </cell>
        </row>
        <row r="82">
          <cell r="M82">
            <v>2.3250000000000002</v>
          </cell>
        </row>
        <row r="83">
          <cell r="M83">
            <v>0.77800000000000002</v>
          </cell>
        </row>
        <row r="84">
          <cell r="M84">
            <v>2.298</v>
          </cell>
        </row>
        <row r="85">
          <cell r="M85">
            <v>2.1669999999999998</v>
          </cell>
        </row>
        <row r="86">
          <cell r="M86">
            <v>3.2810000000000001</v>
          </cell>
        </row>
        <row r="87">
          <cell r="M87">
            <v>2.2269999999999999</v>
          </cell>
        </row>
        <row r="88">
          <cell r="M88">
            <v>2.1230000000000002</v>
          </cell>
        </row>
        <row r="89">
          <cell r="M89">
            <v>2.34</v>
          </cell>
        </row>
        <row r="90">
          <cell r="M90">
            <v>2.0579999999999998</v>
          </cell>
        </row>
        <row r="91">
          <cell r="M91">
            <v>2.5139999999999998</v>
          </cell>
        </row>
        <row r="92">
          <cell r="M92">
            <v>2.3640000000000003</v>
          </cell>
        </row>
        <row r="93">
          <cell r="M93">
            <v>2.1800000000000002</v>
          </cell>
        </row>
        <row r="94">
          <cell r="M94">
            <v>2.157</v>
          </cell>
        </row>
        <row r="95">
          <cell r="M95">
            <v>2.2149999999999999</v>
          </cell>
        </row>
        <row r="96">
          <cell r="M96">
            <v>5.14</v>
          </cell>
        </row>
        <row r="97">
          <cell r="M97">
            <v>9.988999999999999</v>
          </cell>
        </row>
        <row r="98">
          <cell r="M98">
            <v>5.86</v>
          </cell>
        </row>
        <row r="99">
          <cell r="M99">
            <v>3.1120000000000001</v>
          </cell>
        </row>
        <row r="100">
          <cell r="M100">
            <v>2.8109999999999999</v>
          </cell>
        </row>
        <row r="101">
          <cell r="M101">
            <v>2.3959999999999999</v>
          </cell>
        </row>
        <row r="102">
          <cell r="M102">
            <v>2.4250000000000003</v>
          </cell>
        </row>
        <row r="103">
          <cell r="M103">
            <v>2.472</v>
          </cell>
        </row>
        <row r="104">
          <cell r="M104">
            <v>2.4750000000000001</v>
          </cell>
        </row>
        <row r="105">
          <cell r="M105">
            <v>2.4430000000000001</v>
          </cell>
        </row>
        <row r="106">
          <cell r="M106">
            <v>0.84699999999999998</v>
          </cell>
        </row>
        <row r="107">
          <cell r="M107">
            <v>2.4009999999999998</v>
          </cell>
        </row>
        <row r="108">
          <cell r="M108">
            <v>2.2250000000000001</v>
          </cell>
        </row>
        <row r="109">
          <cell r="M109">
            <v>2.2530000000000001</v>
          </cell>
        </row>
        <row r="110">
          <cell r="M110">
            <v>2.3769999999999998</v>
          </cell>
        </row>
        <row r="111">
          <cell r="M111">
            <v>3.1619999999999999</v>
          </cell>
        </row>
        <row r="112">
          <cell r="M112">
            <v>-0.3490000000000002</v>
          </cell>
        </row>
        <row r="113">
          <cell r="M113">
            <v>-0.61999999999999966</v>
          </cell>
        </row>
        <row r="114">
          <cell r="M114">
            <v>9.9999999999999645E-2</v>
          </cell>
        </row>
        <row r="115">
          <cell r="M115">
            <v>-4.4000000000000039E-2</v>
          </cell>
        </row>
        <row r="116">
          <cell r="M116">
            <v>0.34099999999999997</v>
          </cell>
        </row>
        <row r="117">
          <cell r="M117">
            <v>0.41300000000000003</v>
          </cell>
        </row>
        <row r="118">
          <cell r="M118">
            <v>0.65799999999999992</v>
          </cell>
        </row>
        <row r="119">
          <cell r="M119">
            <v>-0.45099999999999996</v>
          </cell>
        </row>
        <row r="120">
          <cell r="M120">
            <v>0.37599999999999989</v>
          </cell>
        </row>
        <row r="121">
          <cell r="M121">
            <v>-2.1999999999999797E-2</v>
          </cell>
        </row>
        <row r="122">
          <cell r="M122">
            <v>1.9910000000000001</v>
          </cell>
        </row>
        <row r="123">
          <cell r="M123">
            <v>-1.7849999999999997</v>
          </cell>
        </row>
        <row r="125">
          <cell r="M125">
            <v>0.41699999999999982</v>
          </cell>
        </row>
        <row r="126">
          <cell r="M126">
            <v>-0.63300000000000001</v>
          </cell>
        </row>
        <row r="127">
          <cell r="M127">
            <v>1.5470000000000002</v>
          </cell>
        </row>
        <row r="128">
          <cell r="M128">
            <v>-0.72900000000000009</v>
          </cell>
        </row>
        <row r="129">
          <cell r="M129">
            <v>-0.30099999999999971</v>
          </cell>
        </row>
        <row r="130">
          <cell r="M130">
            <v>0.33200000000000007</v>
          </cell>
        </row>
        <row r="131">
          <cell r="M131">
            <v>2.0999999999999908E-2</v>
          </cell>
        </row>
        <row r="132">
          <cell r="M132">
            <v>0.54700000000000015</v>
          </cell>
        </row>
        <row r="133">
          <cell r="M133">
            <v>-9.5999999999999974E-2</v>
          </cell>
        </row>
        <row r="134">
          <cell r="M134">
            <v>0.58800000000000008</v>
          </cell>
        </row>
        <row r="135">
          <cell r="M135">
            <v>0.24900000000000011</v>
          </cell>
        </row>
        <row r="136">
          <cell r="M136">
            <v>-6.4000000000000057E-2</v>
          </cell>
        </row>
        <row r="137">
          <cell r="M137">
            <v>0.99700000000000011</v>
          </cell>
        </row>
        <row r="138">
          <cell r="M138">
            <v>-1.1589999999999998</v>
          </cell>
        </row>
        <row r="139">
          <cell r="M139">
            <v>0.17200000000000015</v>
          </cell>
        </row>
        <row r="140">
          <cell r="M140">
            <v>1.81</v>
          </cell>
        </row>
        <row r="141">
          <cell r="M141">
            <v>-1.2849999999999999</v>
          </cell>
        </row>
        <row r="142">
          <cell r="M142">
            <v>-0.15599999999999969</v>
          </cell>
        </row>
        <row r="143">
          <cell r="M143">
            <v>-0.26900000000000013</v>
          </cell>
        </row>
        <row r="144">
          <cell r="M144">
            <v>0.38400000000000012</v>
          </cell>
        </row>
        <row r="145">
          <cell r="M145">
            <v>-3.2999999999999974E-2</v>
          </cell>
        </row>
        <row r="146">
          <cell r="M146">
            <v>0.94500000000000006</v>
          </cell>
        </row>
        <row r="147">
          <cell r="M147">
            <v>-2.0000000000002238E-3</v>
          </cell>
        </row>
        <row r="148">
          <cell r="M148">
            <v>-5.500000000000016E-2</v>
          </cell>
        </row>
        <row r="149">
          <cell r="M149">
            <v>-1.9000000000000128E-2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zoomScale="85" zoomScaleNormal="85" workbookViewId="0">
      <pane xSplit="16" ySplit="12" topLeftCell="Q345" activePane="bottomRight" state="frozen"/>
      <selection pane="topRight" activeCell="Q1" sqref="Q1"/>
      <selection pane="bottomLeft" activeCell="U96" sqref="U96"/>
      <selection pane="bottomRight" activeCell="V373" sqref="V37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315" t="s">
        <v>43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</row>
    <row r="2" spans="1:22" ht="18.75" customHeight="1">
      <c r="A2" s="316" t="s">
        <v>41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</row>
    <row r="3" spans="1:22" ht="18.75" customHeight="1">
      <c r="A3" s="325" t="s">
        <v>42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</row>
    <row r="4" spans="1:22" ht="18.75" customHeight="1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</row>
    <row r="5" spans="1:22" ht="18">
      <c r="A5" s="343" t="s">
        <v>60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</row>
    <row r="6" spans="1:22" ht="18.75">
      <c r="A6" s="345" t="s">
        <v>40</v>
      </c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</row>
    <row r="7" spans="1:22" ht="34.5" customHeight="1">
      <c r="A7" s="327" t="s">
        <v>2</v>
      </c>
      <c r="B7" s="323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3" t="s">
        <v>34</v>
      </c>
      <c r="R7" s="231"/>
      <c r="S7" s="143"/>
      <c r="T7" s="323" t="s">
        <v>37</v>
      </c>
      <c r="U7" s="323" t="s">
        <v>38</v>
      </c>
      <c r="V7" s="323" t="s">
        <v>47</v>
      </c>
    </row>
    <row r="8" spans="1:22" ht="51">
      <c r="A8" s="328"/>
      <c r="B8" s="324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4"/>
      <c r="R8" s="233" t="s">
        <v>88</v>
      </c>
      <c r="S8" s="144" t="s">
        <v>49</v>
      </c>
      <c r="T8" s="340"/>
      <c r="U8" s="340"/>
      <c r="V8" s="340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2"/>
      <c r="S9" s="145"/>
      <c r="T9" s="341"/>
      <c r="U9" s="341"/>
      <c r="V9" s="341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8" t="s">
        <v>1</v>
      </c>
      <c r="L11" s="318" t="s">
        <v>1</v>
      </c>
      <c r="M11" s="318" t="s">
        <v>1</v>
      </c>
      <c r="N11" s="318" t="s">
        <v>1</v>
      </c>
      <c r="O11" s="318" t="s">
        <v>1</v>
      </c>
      <c r="P11" s="318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9"/>
      <c r="L12" s="319"/>
      <c r="M12" s="319"/>
      <c r="N12" s="319"/>
      <c r="O12" s="319"/>
      <c r="P12" s="319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346" t="s">
        <v>58</v>
      </c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8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346" t="s">
        <v>58</v>
      </c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8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346" t="s">
        <v>58</v>
      </c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8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349" t="s">
        <v>58</v>
      </c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349" t="s">
        <v>58</v>
      </c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2"/>
      <c r="D232" s="85"/>
      <c r="E232" s="223"/>
      <c r="F232" s="223"/>
      <c r="G232" s="223"/>
      <c r="H232" s="223"/>
      <c r="I232" s="222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4"/>
      <c r="F234" s="224"/>
      <c r="G234" s="224"/>
      <c r="H234" s="224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56">
        <v>23.25</v>
      </c>
      <c r="L304" s="156">
        <v>18.37</v>
      </c>
      <c r="M304" s="156">
        <v>2.33</v>
      </c>
      <c r="N304" s="156">
        <v>16.28</v>
      </c>
      <c r="O304" s="156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56">
        <v>16.399999999999999</v>
      </c>
      <c r="L317" s="156">
        <v>13.53</v>
      </c>
      <c r="M317" s="156">
        <v>2.0499999999999998</v>
      </c>
      <c r="N317" s="156">
        <v>12.71</v>
      </c>
      <c r="O317" s="156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191" t="s">
        <v>83</v>
      </c>
      <c r="D331" s="154">
        <v>0.15</v>
      </c>
      <c r="E331" s="192">
        <v>8</v>
      </c>
      <c r="F331" s="192">
        <v>219</v>
      </c>
      <c r="G331" s="192">
        <v>88</v>
      </c>
      <c r="H331" s="192">
        <v>7</v>
      </c>
      <c r="I331" s="191">
        <v>2.6</v>
      </c>
      <c r="J331" s="193">
        <v>1.9</v>
      </c>
      <c r="K331" s="156">
        <v>14.64</v>
      </c>
      <c r="L331" s="156">
        <v>5.44</v>
      </c>
      <c r="M331" s="156">
        <v>2.09</v>
      </c>
      <c r="N331" s="156">
        <v>3.97</v>
      </c>
      <c r="O331" s="156">
        <v>184.01</v>
      </c>
      <c r="P331" s="71">
        <v>0</v>
      </c>
      <c r="Q331" s="30"/>
      <c r="R331" s="30" t="s">
        <v>89</v>
      </c>
      <c r="S331" s="147">
        <v>0.41666666666666669</v>
      </c>
      <c r="T331" s="108" t="s">
        <v>97</v>
      </c>
      <c r="U331" s="108" t="s">
        <v>97</v>
      </c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>
        <v>2064</v>
      </c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>
        <v>0</v>
      </c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>
        <v>2170</v>
      </c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>
        <v>0</v>
      </c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>
        <v>2090</v>
      </c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>
        <v>0</v>
      </c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>
        <v>2076</v>
      </c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>
        <v>0</v>
      </c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>
        <v>1995</v>
      </c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>
        <v>0</v>
      </c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>
        <v>1892</v>
      </c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>
        <v>0</v>
      </c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>
        <v>1866</v>
      </c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>
        <v>0</v>
      </c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>
        <v>2094</v>
      </c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>
        <v>0</v>
      </c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>
        <v>2112</v>
      </c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>
        <v>0</v>
      </c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>
        <v>1995</v>
      </c>
      <c r="C345" s="191" t="s">
        <v>83</v>
      </c>
      <c r="D345" s="154">
        <v>0.01</v>
      </c>
      <c r="E345" s="192">
        <v>7.6</v>
      </c>
      <c r="F345" s="192">
        <v>115</v>
      </c>
      <c r="G345" s="192">
        <v>4</v>
      </c>
      <c r="H345" s="192">
        <v>2</v>
      </c>
      <c r="I345" s="191">
        <v>1.2</v>
      </c>
      <c r="J345" s="193">
        <v>2.9</v>
      </c>
      <c r="K345" s="156">
        <v>4.22</v>
      </c>
      <c r="L345" s="156">
        <v>2.5299999999999998</v>
      </c>
      <c r="M345" s="156">
        <v>2.11</v>
      </c>
      <c r="N345" s="156">
        <v>6.12</v>
      </c>
      <c r="O345" s="156">
        <v>8.4499999999999993</v>
      </c>
      <c r="P345" s="71">
        <v>0</v>
      </c>
      <c r="Q345" s="30"/>
      <c r="R345" s="30" t="s">
        <v>95</v>
      </c>
      <c r="S345" s="147">
        <v>0.38194444444444442</v>
      </c>
      <c r="T345" s="108" t="s">
        <v>96</v>
      </c>
      <c r="U345" s="108" t="s">
        <v>96</v>
      </c>
      <c r="V345" s="108"/>
    </row>
    <row r="346" spans="1:22">
      <c r="A346" s="86">
        <v>44469</v>
      </c>
      <c r="B346" s="38">
        <v>2524</v>
      </c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>
        <v>12</v>
      </c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>
        <v>3051</v>
      </c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>
        <v>7</v>
      </c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>
        <v>2163</v>
      </c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>
        <v>12</v>
      </c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>
        <v>1879</v>
      </c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>
        <v>0</v>
      </c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>
        <v>1977</v>
      </c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>
        <v>0</v>
      </c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>
        <v>2080</v>
      </c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>
        <v>0</v>
      </c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>
        <v>2124</v>
      </c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>
        <v>0</v>
      </c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>
        <v>2087</v>
      </c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>
        <v>0</v>
      </c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>
        <v>1987</v>
      </c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>
        <v>0</v>
      </c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>
        <v>1952</v>
      </c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>
        <v>0</v>
      </c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>
        <v>2023</v>
      </c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>
        <v>0</v>
      </c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>
        <v>2638</v>
      </c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>
        <v>0</v>
      </c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>
        <v>8982</v>
      </c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>
        <v>27</v>
      </c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>
        <v>6262</v>
      </c>
      <c r="C359" s="191" t="s">
        <v>83</v>
      </c>
      <c r="D359" s="154">
        <v>0.13</v>
      </c>
      <c r="E359" s="192">
        <v>9</v>
      </c>
      <c r="F359" s="192">
        <v>249</v>
      </c>
      <c r="G359" s="192" t="s">
        <v>57</v>
      </c>
      <c r="H359" s="192">
        <v>6</v>
      </c>
      <c r="I359" s="191">
        <v>3.3</v>
      </c>
      <c r="J359" s="193">
        <v>1.8</v>
      </c>
      <c r="K359" s="156">
        <v>37.57</v>
      </c>
      <c r="L359" s="156">
        <v>20.66</v>
      </c>
      <c r="M359" s="156">
        <v>6.26</v>
      </c>
      <c r="N359" s="156">
        <v>11.27</v>
      </c>
      <c r="O359" s="156">
        <v>6.26</v>
      </c>
      <c r="P359" s="71">
        <v>42</v>
      </c>
      <c r="Q359" s="30"/>
      <c r="R359" s="30" t="s">
        <v>95</v>
      </c>
      <c r="S359" s="147">
        <v>0.38541666666666669</v>
      </c>
      <c r="T359" s="108" t="s">
        <v>98</v>
      </c>
      <c r="U359" s="108" t="s">
        <v>98</v>
      </c>
      <c r="V359" s="108"/>
    </row>
    <row r="360" spans="1:22">
      <c r="A360" s="86">
        <v>44483</v>
      </c>
      <c r="B360" s="38">
        <v>3189</v>
      </c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>
        <v>8</v>
      </c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>
        <v>2523</v>
      </c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>
        <v>0</v>
      </c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>
        <v>2262</v>
      </c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>
        <v>0</v>
      </c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>
        <v>2199</v>
      </c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>
        <v>0</v>
      </c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>
        <v>6823</v>
      </c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>
        <v>0</v>
      </c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>
        <v>3700</v>
      </c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>
        <v>17</v>
      </c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>
        <v>2901</v>
      </c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>
        <v>1</v>
      </c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>
        <v>2738</v>
      </c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>
        <v>3</v>
      </c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>
        <v>2386</v>
      </c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>
        <v>1</v>
      </c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>
        <v>2268</v>
      </c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>
        <v>0</v>
      </c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>
        <v>2388</v>
      </c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>
        <v>1.5</v>
      </c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>
        <v>2378</v>
      </c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>
        <v>1</v>
      </c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>
        <v>3283</v>
      </c>
      <c r="C372" s="222"/>
      <c r="D372" s="85"/>
      <c r="E372" s="223"/>
      <c r="F372" s="223"/>
      <c r="G372" s="223"/>
      <c r="H372" s="223"/>
      <c r="I372" s="222"/>
      <c r="J372" s="199"/>
      <c r="K372" s="76"/>
      <c r="L372" s="76"/>
      <c r="M372" s="76"/>
      <c r="N372" s="76"/>
      <c r="O372" s="76"/>
      <c r="P372" s="71">
        <v>2</v>
      </c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>
        <v>2225</v>
      </c>
      <c r="C373" s="191" t="s">
        <v>83</v>
      </c>
      <c r="D373" s="154">
        <v>0.13</v>
      </c>
      <c r="E373" s="192">
        <v>8.3000000000000007</v>
      </c>
      <c r="F373" s="192">
        <v>517</v>
      </c>
      <c r="G373" s="192">
        <v>15</v>
      </c>
      <c r="H373" s="192">
        <v>4</v>
      </c>
      <c r="I373" s="191">
        <v>1.5</v>
      </c>
      <c r="J373" s="191">
        <v>3.1</v>
      </c>
      <c r="K373" s="156">
        <v>8.9</v>
      </c>
      <c r="L373" s="156">
        <v>3.34</v>
      </c>
      <c r="M373" s="156">
        <v>4.45</v>
      </c>
      <c r="N373" s="156">
        <v>6.9</v>
      </c>
      <c r="O373" s="156">
        <v>33.380000000000003</v>
      </c>
      <c r="P373" s="71">
        <v>0</v>
      </c>
      <c r="Q373" s="30"/>
      <c r="R373" s="30" t="s">
        <v>95</v>
      </c>
      <c r="S373" s="147" t="s">
        <v>99</v>
      </c>
      <c r="T373" s="108" t="s">
        <v>100</v>
      </c>
      <c r="U373" s="108" t="s">
        <v>101</v>
      </c>
      <c r="V373" s="108"/>
    </row>
    <row r="374" spans="1:22">
      <c r="A374" s="86">
        <v>44497</v>
      </c>
      <c r="B374" s="38">
        <v>2254</v>
      </c>
      <c r="C374" s="81"/>
      <c r="D374" s="49"/>
      <c r="E374" s="224"/>
      <c r="F374" s="224"/>
      <c r="G374" s="224"/>
      <c r="H374" s="224"/>
      <c r="I374" s="81"/>
      <c r="J374" s="200"/>
      <c r="K374" s="76"/>
      <c r="L374" s="76"/>
      <c r="M374" s="76"/>
      <c r="N374" s="76"/>
      <c r="O374" s="76"/>
      <c r="P374" s="71">
        <v>0</v>
      </c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>
        <v>2186</v>
      </c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>
        <v>0</v>
      </c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>
        <v>2213</v>
      </c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>
        <v>3</v>
      </c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>
        <v>2041</v>
      </c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>
        <v>4</v>
      </c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317"/>
      <c r="D379" s="317"/>
      <c r="E379" s="317"/>
      <c r="F379" s="317"/>
      <c r="G379" s="317"/>
      <c r="H379" s="317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1.2</v>
      </c>
      <c r="J380" s="104">
        <f t="shared" si="0"/>
        <v>0.35</v>
      </c>
      <c r="K380" s="104">
        <f t="shared" si="0"/>
        <v>2.6</v>
      </c>
      <c r="L380" s="104">
        <f t="shared" si="0"/>
        <v>2.5299999999999998</v>
      </c>
      <c r="M380" s="104">
        <f t="shared" si="0"/>
        <v>2.0499999999999998</v>
      </c>
      <c r="N380" s="104">
        <f t="shared" si="0"/>
        <v>0.91</v>
      </c>
      <c r="O380" s="104">
        <f t="shared" si="0"/>
        <v>6.26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3835.8049450549452</v>
      </c>
      <c r="C381" s="185">
        <f t="shared" ref="C381:O381" si="1">AVERAGE(C13:C377)</f>
        <v>1</v>
      </c>
      <c r="D381" s="185">
        <f t="shared" si="1"/>
        <v>2.2204761904761905</v>
      </c>
      <c r="E381" s="185">
        <f t="shared" si="1"/>
        <v>7.6428571428571441</v>
      </c>
      <c r="F381" s="185">
        <f t="shared" si="1"/>
        <v>497.55</v>
      </c>
      <c r="G381" s="185">
        <f t="shared" si="1"/>
        <v>19.399999999999999</v>
      </c>
      <c r="H381" s="185">
        <f t="shared" si="1"/>
        <v>5.6190476190476186</v>
      </c>
      <c r="I381" s="185">
        <f t="shared" si="1"/>
        <v>4.3571428571428568</v>
      </c>
      <c r="J381" s="185">
        <f t="shared" si="1"/>
        <v>3.9119047619047622</v>
      </c>
      <c r="K381" s="185">
        <f t="shared" si="1"/>
        <v>17.810952380952376</v>
      </c>
      <c r="L381" s="185">
        <f t="shared" si="1"/>
        <v>15.739047619047616</v>
      </c>
      <c r="M381" s="185">
        <f t="shared" si="1"/>
        <v>3.3895238095238094</v>
      </c>
      <c r="N381" s="185">
        <f t="shared" si="1"/>
        <v>12.816666666666666</v>
      </c>
      <c r="O381" s="185">
        <f t="shared" si="1"/>
        <v>45.786238095238097</v>
      </c>
      <c r="P381" s="185">
        <f>AVERAGE(P13:P377)</f>
        <v>4.2931506849315069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88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37.57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184.01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374.02999999999992</v>
      </c>
      <c r="L383" s="69">
        <f>SUM(L$13:L$377)</f>
        <v>330.51999999999992</v>
      </c>
      <c r="M383" s="69">
        <f>SUM(M$13:M$377)</f>
        <v>71.179999999999993</v>
      </c>
      <c r="N383" s="69">
        <f>SUM(N$13:N$377)</f>
        <v>269.14999999999998</v>
      </c>
      <c r="O383" s="69">
        <f>SUM(O$13:O$377)</f>
        <v>961.51100000000008</v>
      </c>
      <c r="P383" s="69">
        <f>SUM(P$13:P$376)</f>
        <v>1563</v>
      </c>
      <c r="Q383" s="83"/>
      <c r="R383" s="83"/>
      <c r="S383" s="150"/>
      <c r="T383" s="83"/>
      <c r="U383" s="83"/>
      <c r="V383" s="83"/>
    </row>
  </sheetData>
  <mergeCells count="27"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  <mergeCell ref="A6:V6"/>
    <mergeCell ref="A1:V1"/>
    <mergeCell ref="A2:V2"/>
    <mergeCell ref="A3:V3"/>
    <mergeCell ref="A4:V4"/>
    <mergeCell ref="A5:V5"/>
    <mergeCell ref="A7:A9"/>
    <mergeCell ref="B7:B8"/>
    <mergeCell ref="C7:J7"/>
    <mergeCell ref="K7:O7"/>
    <mergeCell ref="Q7:Q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V261"/>
  <sheetViews>
    <sheetView workbookViewId="0">
      <pane ySplit="11" topLeftCell="A12" activePane="bottomLeft" state="frozen"/>
      <selection pane="bottomLeft" activeCell="A6" sqref="A6:V6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8" width="13.28515625" customWidth="1"/>
    <col min="19" max="19" width="10.5703125" bestFit="1" customWidth="1"/>
    <col min="20" max="20" width="12" customWidth="1"/>
    <col min="21" max="21" width="14.5703125" customWidth="1"/>
    <col min="22" max="22" width="18.140625" customWidth="1"/>
  </cols>
  <sheetData>
    <row r="1" spans="1:22" ht="18">
      <c r="A1" s="350" t="s">
        <v>60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</row>
    <row r="2" spans="1:22" ht="18.75">
      <c r="A2" s="352" t="s">
        <v>40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</row>
    <row r="3" spans="1:22" ht="21">
      <c r="A3" s="353" t="s">
        <v>43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</row>
    <row r="4" spans="1:22" ht="18.75">
      <c r="A4" s="354" t="s">
        <v>41</v>
      </c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</row>
    <row r="5" spans="1:22" ht="18.75">
      <c r="A5" s="355" t="s">
        <v>42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</row>
    <row r="6" spans="1:22" ht="18.75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</row>
    <row r="7" spans="1:22" ht="34.5" customHeight="1">
      <c r="A7" s="327" t="s">
        <v>2</v>
      </c>
      <c r="B7" s="323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3" t="s">
        <v>34</v>
      </c>
      <c r="R7" s="272"/>
      <c r="S7" s="143"/>
      <c r="T7" s="323" t="s">
        <v>37</v>
      </c>
      <c r="U7" s="323" t="s">
        <v>38</v>
      </c>
      <c r="V7" s="323" t="s">
        <v>47</v>
      </c>
    </row>
    <row r="8" spans="1:22" ht="51">
      <c r="A8" s="328"/>
      <c r="B8" s="324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4"/>
      <c r="R8" s="274" t="s">
        <v>140</v>
      </c>
      <c r="S8" s="144" t="s">
        <v>49</v>
      </c>
      <c r="T8" s="340"/>
      <c r="U8" s="340"/>
      <c r="V8" s="340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3"/>
      <c r="S9" s="145"/>
      <c r="T9" s="341"/>
      <c r="U9" s="341"/>
      <c r="V9" s="341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8" t="s">
        <v>1</v>
      </c>
      <c r="L11" s="318" t="s">
        <v>1</v>
      </c>
      <c r="M11" s="318" t="s">
        <v>1</v>
      </c>
      <c r="N11" s="318" t="s">
        <v>1</v>
      </c>
      <c r="O11" s="318" t="s">
        <v>1</v>
      </c>
      <c r="P11" s="318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9"/>
      <c r="L12" s="319"/>
      <c r="M12" s="319"/>
      <c r="N12" s="319"/>
      <c r="O12" s="319"/>
      <c r="P12" s="319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44501</v>
      </c>
      <c r="B13" s="38">
        <v>2271</v>
      </c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2</v>
      </c>
      <c r="Q13" s="30"/>
      <c r="R13" s="30"/>
      <c r="S13" s="147"/>
      <c r="T13" s="108"/>
      <c r="U13" s="108"/>
      <c r="V13" s="108"/>
    </row>
    <row r="14" spans="1:22">
      <c r="A14" s="86">
        <v>44502</v>
      </c>
      <c r="B14" s="38">
        <v>2177</v>
      </c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44503</v>
      </c>
      <c r="B15" s="38">
        <v>2269</v>
      </c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1</v>
      </c>
      <c r="Q15" s="30"/>
      <c r="R15" s="30"/>
      <c r="S15" s="147"/>
      <c r="T15" s="108"/>
      <c r="U15" s="108"/>
      <c r="V15" s="108"/>
    </row>
    <row r="16" spans="1:22">
      <c r="A16" s="86">
        <v>44504</v>
      </c>
      <c r="B16" s="38">
        <v>2210</v>
      </c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44505</v>
      </c>
      <c r="B17" s="38">
        <v>2355</v>
      </c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44506</v>
      </c>
      <c r="B18" s="38">
        <v>2117</v>
      </c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8</v>
      </c>
      <c r="Q18" s="30"/>
      <c r="R18" s="30"/>
      <c r="S18" s="147"/>
      <c r="T18" s="108"/>
      <c r="U18" s="108"/>
      <c r="V18" s="108"/>
    </row>
    <row r="19" spans="1:22">
      <c r="A19" s="86">
        <v>44507</v>
      </c>
      <c r="B19" s="38">
        <v>2265</v>
      </c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1</v>
      </c>
      <c r="Q19" s="30"/>
      <c r="R19" s="30"/>
      <c r="S19" s="147"/>
      <c r="T19" s="108"/>
      <c r="U19" s="108"/>
      <c r="V19" s="108"/>
    </row>
    <row r="20" spans="1:22">
      <c r="A20" s="86">
        <v>44508</v>
      </c>
      <c r="B20" s="38">
        <v>2752</v>
      </c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6</v>
      </c>
      <c r="Q20" s="30"/>
      <c r="R20" s="30"/>
      <c r="S20" s="147"/>
      <c r="T20" s="108"/>
      <c r="U20" s="108"/>
      <c r="V20" s="108"/>
    </row>
    <row r="21" spans="1:22">
      <c r="A21" s="86">
        <v>44509</v>
      </c>
      <c r="B21" s="38">
        <v>2376</v>
      </c>
      <c r="C21" s="222"/>
      <c r="D21" s="196"/>
      <c r="E21" s="223"/>
      <c r="F21" s="223"/>
      <c r="G21" s="223"/>
      <c r="H21" s="223"/>
      <c r="I21" s="222"/>
      <c r="J21" s="33"/>
      <c r="K21" s="76"/>
      <c r="L21" s="76"/>
      <c r="M21" s="76"/>
      <c r="N21" s="76"/>
      <c r="O21" s="76"/>
      <c r="P21" s="71">
        <v>2</v>
      </c>
      <c r="Q21" s="30"/>
      <c r="R21" s="30"/>
      <c r="S21" s="147"/>
      <c r="T21" s="108"/>
      <c r="U21" s="108"/>
      <c r="V21" s="108"/>
    </row>
    <row r="22" spans="1:22">
      <c r="A22" s="86">
        <v>44510</v>
      </c>
      <c r="B22" s="38">
        <v>3454</v>
      </c>
      <c r="C22" s="225"/>
      <c r="D22" s="227"/>
      <c r="E22" s="226"/>
      <c r="F22" s="225"/>
      <c r="G22" s="225"/>
      <c r="H22" s="212"/>
      <c r="I22" s="225"/>
      <c r="J22" s="221"/>
      <c r="K22" s="237"/>
      <c r="L22" s="238"/>
      <c r="M22" s="220"/>
      <c r="N22" s="237"/>
      <c r="O22" s="238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44511</v>
      </c>
      <c r="B23" s="38">
        <v>11674</v>
      </c>
      <c r="C23" s="234">
        <v>0.01</v>
      </c>
      <c r="D23" s="154">
        <v>0.01</v>
      </c>
      <c r="E23" s="192">
        <v>9.1999999999999993</v>
      </c>
      <c r="F23" s="235">
        <v>1046</v>
      </c>
      <c r="G23" s="192">
        <v>28</v>
      </c>
      <c r="H23" s="235">
        <v>6</v>
      </c>
      <c r="I23" s="191">
        <v>2.1</v>
      </c>
      <c r="J23" s="236">
        <v>1.9</v>
      </c>
      <c r="K23" s="156">
        <v>70.069999999999993</v>
      </c>
      <c r="L23" s="156">
        <v>24.52</v>
      </c>
      <c r="M23" s="156">
        <v>23.35</v>
      </c>
      <c r="N23" s="156">
        <v>22.18</v>
      </c>
      <c r="O23" s="156">
        <v>326.87</v>
      </c>
      <c r="P23" s="71">
        <v>58</v>
      </c>
      <c r="Q23" s="30"/>
      <c r="R23" s="30"/>
      <c r="S23" s="147" t="s">
        <v>112</v>
      </c>
      <c r="T23" s="108" t="s">
        <v>102</v>
      </c>
      <c r="U23" s="108" t="s">
        <v>103</v>
      </c>
      <c r="V23" s="108"/>
    </row>
    <row r="24" spans="1:22">
      <c r="A24" s="86">
        <v>44512</v>
      </c>
      <c r="B24" s="38">
        <v>3945</v>
      </c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7</v>
      </c>
      <c r="Q24" s="30"/>
      <c r="R24" s="30"/>
      <c r="S24" s="147"/>
      <c r="T24" s="108"/>
      <c r="U24" s="108"/>
      <c r="V24" s="108"/>
    </row>
    <row r="25" spans="1:22">
      <c r="A25" s="86">
        <v>44513</v>
      </c>
      <c r="B25" s="38">
        <v>2741</v>
      </c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44514</v>
      </c>
      <c r="B26" s="38">
        <v>2402</v>
      </c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44515</v>
      </c>
      <c r="B27" s="38">
        <v>2358</v>
      </c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44516</v>
      </c>
      <c r="B28" s="38">
        <v>2302</v>
      </c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44517</v>
      </c>
      <c r="B29" s="38">
        <v>2278</v>
      </c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44518</v>
      </c>
      <c r="B30" s="38">
        <v>2268</v>
      </c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44519</v>
      </c>
      <c r="B31" s="38">
        <v>2220</v>
      </c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1</v>
      </c>
      <c r="Q31" s="30"/>
      <c r="R31" s="30"/>
      <c r="S31" s="147"/>
      <c r="T31" s="108"/>
      <c r="U31" s="108"/>
      <c r="V31" s="108"/>
    </row>
    <row r="32" spans="1:22">
      <c r="A32" s="86">
        <v>44520</v>
      </c>
      <c r="B32" s="38">
        <v>2131</v>
      </c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44521</v>
      </c>
      <c r="B33" s="38">
        <v>3590</v>
      </c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16</v>
      </c>
      <c r="Q33" s="30"/>
      <c r="R33" s="30"/>
      <c r="S33" s="147"/>
      <c r="T33" s="108"/>
      <c r="U33" s="108"/>
      <c r="V33" s="108"/>
    </row>
    <row r="34" spans="1:22">
      <c r="A34" s="86">
        <v>44522</v>
      </c>
      <c r="B34" s="38">
        <v>2891</v>
      </c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7</v>
      </c>
      <c r="Q34" s="30"/>
      <c r="R34" s="30"/>
      <c r="S34" s="147"/>
      <c r="T34" s="108"/>
      <c r="U34" s="108"/>
      <c r="V34" s="108"/>
    </row>
    <row r="35" spans="1:22">
      <c r="A35" s="86">
        <v>44523</v>
      </c>
      <c r="B35" s="38">
        <v>6480</v>
      </c>
      <c r="C35" s="33"/>
      <c r="D35" s="85"/>
      <c r="E35" s="31"/>
      <c r="F35" s="223"/>
      <c r="G35" s="223"/>
      <c r="H35" s="223"/>
      <c r="I35" s="33"/>
      <c r="J35" s="199"/>
      <c r="K35" s="76"/>
      <c r="L35" s="76"/>
      <c r="M35" s="206"/>
      <c r="N35" s="76"/>
      <c r="O35" s="76"/>
      <c r="P35" s="71">
        <v>19</v>
      </c>
      <c r="Q35" s="30"/>
      <c r="R35" s="30"/>
      <c r="S35" s="147"/>
      <c r="T35" s="73"/>
      <c r="U35" s="73"/>
      <c r="V35" s="108"/>
    </row>
    <row r="36" spans="1:22">
      <c r="A36" s="86">
        <v>44524</v>
      </c>
      <c r="B36" s="107">
        <v>5611</v>
      </c>
      <c r="C36" s="191">
        <v>0.01</v>
      </c>
      <c r="D36" s="154">
        <v>0.41</v>
      </c>
      <c r="E36" s="192">
        <v>7.3</v>
      </c>
      <c r="F36" s="192">
        <v>1120</v>
      </c>
      <c r="G36" s="192">
        <v>9</v>
      </c>
      <c r="H36" s="192">
        <v>3</v>
      </c>
      <c r="I36" s="191">
        <v>1.9</v>
      </c>
      <c r="J36" s="193">
        <v>4.5</v>
      </c>
      <c r="K36" s="156">
        <v>16.829999999999998</v>
      </c>
      <c r="L36" s="156">
        <v>10.66</v>
      </c>
      <c r="M36" s="156">
        <v>5.61</v>
      </c>
      <c r="N36" s="156">
        <v>25.25</v>
      </c>
      <c r="O36" s="156">
        <v>50.5</v>
      </c>
      <c r="P36" s="71">
        <v>14</v>
      </c>
      <c r="Q36" s="30"/>
      <c r="R36" s="30" t="s">
        <v>95</v>
      </c>
      <c r="S36" s="147" t="s">
        <v>104</v>
      </c>
      <c r="T36" s="108" t="s">
        <v>105</v>
      </c>
      <c r="U36" s="108" t="s">
        <v>105</v>
      </c>
      <c r="V36" s="108"/>
    </row>
    <row r="37" spans="1:22">
      <c r="A37" s="86">
        <v>44525</v>
      </c>
      <c r="B37" s="38">
        <v>5791</v>
      </c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28"/>
      <c r="N37" s="201"/>
      <c r="O37" s="76"/>
      <c r="P37" s="71">
        <v>13</v>
      </c>
      <c r="Q37" s="30"/>
      <c r="R37" s="30"/>
      <c r="S37" s="147"/>
      <c r="T37" s="108"/>
      <c r="U37" s="108"/>
      <c r="V37" s="108"/>
    </row>
    <row r="38" spans="1:22">
      <c r="A38" s="86">
        <v>44526</v>
      </c>
      <c r="B38" s="38">
        <v>8383</v>
      </c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2</v>
      </c>
      <c r="Q38" s="30"/>
      <c r="R38" s="30"/>
      <c r="S38" s="147"/>
      <c r="T38" s="108"/>
      <c r="U38" s="108"/>
      <c r="V38" s="108"/>
    </row>
    <row r="39" spans="1:22">
      <c r="A39" s="86">
        <v>44527</v>
      </c>
      <c r="B39" s="38">
        <v>8128</v>
      </c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20</v>
      </c>
      <c r="Q39" s="30"/>
      <c r="R39" s="30"/>
      <c r="S39" s="147"/>
      <c r="T39" s="108"/>
      <c r="U39" s="108"/>
      <c r="V39" s="108"/>
    </row>
    <row r="40" spans="1:22">
      <c r="A40" s="86">
        <v>44528</v>
      </c>
      <c r="B40" s="38">
        <v>3501</v>
      </c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44529</v>
      </c>
      <c r="B41" s="38">
        <v>3117</v>
      </c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44530</v>
      </c>
      <c r="B42" s="38">
        <v>15743</v>
      </c>
      <c r="C42" s="73"/>
      <c r="D42" s="73"/>
      <c r="E42" s="73"/>
      <c r="F42" s="73"/>
      <c r="G42" s="73"/>
      <c r="H42" s="73"/>
      <c r="I42" s="73"/>
      <c r="J42" s="73"/>
      <c r="K42" s="240"/>
      <c r="L42" s="239"/>
      <c r="M42" s="240"/>
      <c r="N42" s="240"/>
      <c r="P42" s="71">
        <v>3</v>
      </c>
      <c r="Q42" s="30"/>
      <c r="R42" s="30"/>
      <c r="S42" s="147"/>
      <c r="T42" s="73"/>
      <c r="V42" s="108"/>
    </row>
    <row r="43" spans="1:22">
      <c r="A43" s="86">
        <v>44531</v>
      </c>
      <c r="B43" s="38">
        <v>26305</v>
      </c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67</v>
      </c>
      <c r="Q43" s="30"/>
      <c r="R43" s="30"/>
      <c r="S43" s="147"/>
      <c r="T43" s="108"/>
      <c r="U43" s="108"/>
      <c r="V43" s="108"/>
    </row>
    <row r="44" spans="1:22">
      <c r="A44" s="86">
        <v>44532</v>
      </c>
      <c r="B44" s="38">
        <v>6725</v>
      </c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15</v>
      </c>
      <c r="Q44" s="30"/>
      <c r="R44" s="30"/>
      <c r="S44" s="147"/>
      <c r="T44" s="108"/>
      <c r="U44" s="108"/>
      <c r="V44" s="108"/>
    </row>
    <row r="45" spans="1:22">
      <c r="A45" s="86">
        <v>44533</v>
      </c>
      <c r="B45" s="38">
        <v>4151</v>
      </c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0</v>
      </c>
      <c r="Q45" s="30"/>
      <c r="R45" s="30"/>
      <c r="S45" s="147"/>
      <c r="T45" s="108"/>
      <c r="U45" s="108"/>
      <c r="V45" s="108"/>
    </row>
    <row r="46" spans="1:22">
      <c r="A46" s="86">
        <v>44534</v>
      </c>
      <c r="B46" s="38">
        <v>9621</v>
      </c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0</v>
      </c>
      <c r="Q46" s="30"/>
      <c r="R46" s="30"/>
      <c r="S46" s="147"/>
      <c r="T46" s="108"/>
      <c r="U46" s="108"/>
      <c r="V46" s="108"/>
    </row>
    <row r="47" spans="1:22">
      <c r="A47" s="86">
        <v>44535</v>
      </c>
      <c r="B47" s="38">
        <v>19261</v>
      </c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38</v>
      </c>
      <c r="Q47" s="30"/>
      <c r="R47" s="30"/>
      <c r="S47" s="147"/>
      <c r="T47" s="108"/>
      <c r="U47" s="108"/>
      <c r="V47" s="108"/>
    </row>
    <row r="48" spans="1:22">
      <c r="A48" s="86">
        <v>44536</v>
      </c>
      <c r="B48" s="38">
        <v>8543</v>
      </c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24</v>
      </c>
      <c r="Q48" s="30"/>
      <c r="R48" s="30"/>
      <c r="S48" s="147"/>
      <c r="T48" s="108"/>
      <c r="U48" s="108"/>
      <c r="V48" s="108"/>
    </row>
    <row r="49" spans="1:22">
      <c r="A49" s="86">
        <v>44537</v>
      </c>
      <c r="B49" s="38">
        <v>5050</v>
      </c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44538</v>
      </c>
      <c r="B50" s="38">
        <v>10872</v>
      </c>
      <c r="C50" s="241">
        <v>0.01</v>
      </c>
      <c r="D50" s="242">
        <v>0.45</v>
      </c>
      <c r="E50" s="241">
        <v>9.8000000000000007</v>
      </c>
      <c r="F50" s="242">
        <v>124</v>
      </c>
      <c r="G50" s="243">
        <v>7</v>
      </c>
      <c r="H50" s="241">
        <v>5</v>
      </c>
      <c r="I50" s="242">
        <v>3.5</v>
      </c>
      <c r="J50" s="243">
        <v>3.6</v>
      </c>
      <c r="K50" s="241">
        <v>54.36</v>
      </c>
      <c r="L50" s="241">
        <v>38.049999999999997</v>
      </c>
      <c r="M50" s="241">
        <v>21.74</v>
      </c>
      <c r="N50" s="241">
        <v>39.14</v>
      </c>
      <c r="O50" s="241">
        <v>76.099999999999994</v>
      </c>
      <c r="P50" s="71">
        <v>17</v>
      </c>
      <c r="Q50" s="30"/>
      <c r="R50" s="30" t="s">
        <v>95</v>
      </c>
      <c r="S50" s="147" t="s">
        <v>111</v>
      </c>
      <c r="T50" s="108" t="s">
        <v>106</v>
      </c>
      <c r="U50" s="108" t="s">
        <v>107</v>
      </c>
      <c r="V50" s="108"/>
    </row>
    <row r="51" spans="1:22">
      <c r="A51" s="86">
        <v>44539</v>
      </c>
      <c r="B51" s="38">
        <v>8922</v>
      </c>
      <c r="C51" s="33"/>
      <c r="D51" s="196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8</v>
      </c>
      <c r="Q51" s="30"/>
      <c r="R51" s="30"/>
      <c r="S51" s="147"/>
      <c r="T51" s="108"/>
      <c r="U51" s="108"/>
      <c r="V51" s="108"/>
    </row>
    <row r="52" spans="1:22">
      <c r="A52" s="86">
        <v>44540</v>
      </c>
      <c r="B52" s="38">
        <v>4532</v>
      </c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44541</v>
      </c>
      <c r="B53" s="38">
        <v>3445</v>
      </c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0</v>
      </c>
      <c r="Q53" s="30"/>
      <c r="R53" s="30"/>
      <c r="S53" s="147"/>
      <c r="T53" s="108"/>
      <c r="U53" s="108"/>
      <c r="V53" s="108"/>
    </row>
    <row r="54" spans="1:22">
      <c r="A54" s="86">
        <v>44542</v>
      </c>
      <c r="B54" s="38">
        <v>3052</v>
      </c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0</v>
      </c>
      <c r="Q54" s="30"/>
      <c r="R54" s="30"/>
      <c r="S54" s="147"/>
      <c r="T54" s="108"/>
      <c r="U54" s="108"/>
      <c r="V54" s="108"/>
    </row>
    <row r="55" spans="1:22">
      <c r="A55" s="86">
        <v>44543</v>
      </c>
      <c r="B55" s="38">
        <v>3017</v>
      </c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0</v>
      </c>
      <c r="Q55" s="30"/>
      <c r="R55" s="30"/>
      <c r="S55" s="147"/>
      <c r="T55" s="108"/>
      <c r="U55" s="108"/>
      <c r="V55" s="108"/>
    </row>
    <row r="56" spans="1:22">
      <c r="A56" s="86">
        <v>44544</v>
      </c>
      <c r="B56" s="38">
        <v>3039</v>
      </c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0</v>
      </c>
      <c r="Q56" s="30"/>
      <c r="R56" s="30"/>
      <c r="S56" s="147"/>
      <c r="T56" s="108"/>
      <c r="U56" s="108"/>
      <c r="V56" s="108"/>
    </row>
    <row r="57" spans="1:22">
      <c r="A57" s="86">
        <v>44545</v>
      </c>
      <c r="B57" s="38">
        <v>2805</v>
      </c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0</v>
      </c>
      <c r="Q57" s="30"/>
      <c r="R57" s="30"/>
      <c r="S57" s="147"/>
      <c r="T57" s="108"/>
      <c r="U57" s="108"/>
      <c r="V57" s="108"/>
    </row>
    <row r="58" spans="1:22">
      <c r="A58" s="86">
        <v>44546</v>
      </c>
      <c r="B58" s="38">
        <v>2688</v>
      </c>
      <c r="C58" s="191">
        <v>0.01</v>
      </c>
      <c r="D58" s="154">
        <v>1.2</v>
      </c>
      <c r="E58" s="192">
        <v>7.3</v>
      </c>
      <c r="F58" s="192">
        <v>411</v>
      </c>
      <c r="G58" s="192">
        <v>34</v>
      </c>
      <c r="H58" s="192">
        <v>6</v>
      </c>
      <c r="I58" s="191">
        <v>3.2</v>
      </c>
      <c r="J58" s="193">
        <v>8</v>
      </c>
      <c r="K58" s="156">
        <v>16.13</v>
      </c>
      <c r="L58" s="156">
        <v>8.6</v>
      </c>
      <c r="M58" s="156">
        <v>5.38</v>
      </c>
      <c r="N58" s="156">
        <v>21.5</v>
      </c>
      <c r="O58" s="156">
        <v>91.39</v>
      </c>
      <c r="P58" s="71">
        <v>1</v>
      </c>
      <c r="Q58" s="30"/>
      <c r="R58" s="30" t="s">
        <v>95</v>
      </c>
      <c r="S58" s="147" t="s">
        <v>110</v>
      </c>
      <c r="T58" s="108" t="s">
        <v>108</v>
      </c>
      <c r="U58" s="108" t="s">
        <v>109</v>
      </c>
      <c r="V58" s="108"/>
    </row>
    <row r="59" spans="1:22">
      <c r="A59" s="86">
        <v>44547</v>
      </c>
      <c r="B59" s="38">
        <v>2515</v>
      </c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0</v>
      </c>
      <c r="Q59" s="30"/>
      <c r="R59" s="30"/>
      <c r="S59" s="147"/>
      <c r="T59" s="108"/>
      <c r="U59" s="108"/>
      <c r="V59" s="108"/>
    </row>
    <row r="60" spans="1:22">
      <c r="A60" s="86">
        <v>44548</v>
      </c>
      <c r="B60" s="38">
        <v>2394</v>
      </c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0</v>
      </c>
      <c r="Q60" s="30"/>
      <c r="R60" s="30"/>
      <c r="S60" s="147"/>
      <c r="T60" s="108"/>
      <c r="U60" s="108"/>
      <c r="V60" s="108"/>
    </row>
    <row r="61" spans="1:22">
      <c r="A61" s="86">
        <v>44549</v>
      </c>
      <c r="B61" s="38">
        <v>2400</v>
      </c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44550</v>
      </c>
      <c r="B62" s="38">
        <v>2508</v>
      </c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0</v>
      </c>
      <c r="Q62" s="30"/>
      <c r="R62" s="30"/>
      <c r="S62" s="147"/>
      <c r="T62" s="108"/>
      <c r="U62" s="108"/>
      <c r="V62" s="108"/>
    </row>
    <row r="63" spans="1:22">
      <c r="A63" s="86">
        <v>44551</v>
      </c>
      <c r="B63" s="38">
        <v>2490</v>
      </c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44552</v>
      </c>
      <c r="B64" s="38">
        <v>2403</v>
      </c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>
        <v>1</v>
      </c>
      <c r="Q64" s="30"/>
      <c r="R64" s="30"/>
      <c r="S64" s="147"/>
      <c r="T64" s="108"/>
      <c r="U64" s="108"/>
      <c r="V64" s="108"/>
    </row>
    <row r="65" spans="1:22">
      <c r="A65" s="86">
        <v>44553</v>
      </c>
      <c r="B65" s="38">
        <v>2659</v>
      </c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>
        <v>5</v>
      </c>
      <c r="Q65" s="30"/>
      <c r="R65" s="30"/>
      <c r="S65" s="147"/>
      <c r="T65" s="108"/>
      <c r="U65" s="108"/>
      <c r="V65" s="108"/>
    </row>
    <row r="66" spans="1:22">
      <c r="A66" s="86">
        <v>44554</v>
      </c>
      <c r="B66" s="38">
        <v>2479</v>
      </c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44555</v>
      </c>
      <c r="B67" s="38">
        <v>3296</v>
      </c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5</v>
      </c>
      <c r="Q67" s="30"/>
      <c r="R67" s="30"/>
      <c r="S67" s="147"/>
      <c r="T67" s="108"/>
      <c r="U67" s="108"/>
      <c r="V67" s="108"/>
    </row>
    <row r="68" spans="1:22">
      <c r="A68" s="86">
        <v>44556</v>
      </c>
      <c r="B68" s="38">
        <v>2456</v>
      </c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44557</v>
      </c>
      <c r="B69" s="38">
        <v>2660</v>
      </c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48</v>
      </c>
      <c r="Q69" s="30"/>
      <c r="R69" s="30"/>
      <c r="S69" s="147"/>
      <c r="T69" s="108"/>
      <c r="U69" s="108"/>
      <c r="V69" s="108"/>
    </row>
    <row r="70" spans="1:22">
      <c r="A70" s="86">
        <v>44558</v>
      </c>
      <c r="B70" s="38">
        <v>11197</v>
      </c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1</v>
      </c>
      <c r="Q70" s="30"/>
      <c r="R70" s="30"/>
      <c r="S70" s="147"/>
      <c r="T70" s="108"/>
      <c r="U70" s="108"/>
      <c r="V70" s="108"/>
    </row>
    <row r="71" spans="1:22">
      <c r="A71" s="86">
        <v>44559</v>
      </c>
      <c r="B71" s="38">
        <v>3556</v>
      </c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2</v>
      </c>
      <c r="Q71" s="30"/>
      <c r="R71" s="30"/>
      <c r="S71" s="147"/>
      <c r="T71" s="108"/>
      <c r="U71" s="108"/>
      <c r="V71" s="108"/>
    </row>
    <row r="72" spans="1:22">
      <c r="A72" s="86">
        <v>44560</v>
      </c>
      <c r="B72" s="38">
        <v>2988</v>
      </c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3</v>
      </c>
      <c r="Q72" s="30"/>
      <c r="R72" s="30"/>
      <c r="S72" s="147"/>
      <c r="T72" s="108"/>
      <c r="U72" s="108"/>
      <c r="V72" s="108"/>
    </row>
    <row r="73" spans="1:22">
      <c r="A73" s="86">
        <v>44561</v>
      </c>
      <c r="B73" s="38">
        <v>2780</v>
      </c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2</v>
      </c>
      <c r="Q73" s="30"/>
      <c r="R73" s="30"/>
      <c r="S73" s="147"/>
      <c r="T73" s="108"/>
      <c r="U73" s="108"/>
      <c r="V73" s="108"/>
    </row>
    <row r="74" spans="1:22">
      <c r="A74" s="86">
        <v>44562</v>
      </c>
      <c r="B74" s="38">
        <v>2716</v>
      </c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21</v>
      </c>
      <c r="Q74" s="30"/>
      <c r="R74" s="30"/>
      <c r="S74" s="147"/>
      <c r="T74" s="108"/>
      <c r="U74" s="108"/>
      <c r="V74" s="108"/>
    </row>
    <row r="75" spans="1:22">
      <c r="A75" s="86">
        <v>44563</v>
      </c>
      <c r="B75" s="38">
        <v>7650</v>
      </c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0</v>
      </c>
      <c r="Q75" s="30"/>
      <c r="R75" s="30"/>
      <c r="S75" s="147"/>
      <c r="T75" s="108"/>
      <c r="U75" s="108"/>
      <c r="V75" s="108"/>
    </row>
    <row r="76" spans="1:22">
      <c r="A76" s="86">
        <v>44564</v>
      </c>
      <c r="B76" s="38">
        <v>3230</v>
      </c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0</v>
      </c>
      <c r="Q76" s="30"/>
      <c r="R76" s="30"/>
      <c r="S76" s="147"/>
      <c r="T76" s="108"/>
      <c r="U76" s="108"/>
      <c r="V76" s="108"/>
    </row>
    <row r="77" spans="1:22">
      <c r="A77" s="86">
        <v>44565</v>
      </c>
      <c r="B77" s="38">
        <v>2807</v>
      </c>
      <c r="C77" s="222"/>
      <c r="D77" s="85"/>
      <c r="E77" s="223"/>
      <c r="F77" s="223"/>
      <c r="G77" s="223"/>
      <c r="H77" s="223"/>
      <c r="I77" s="222"/>
      <c r="J77" s="199"/>
      <c r="K77" s="76"/>
      <c r="L77" s="76"/>
      <c r="M77" s="76"/>
      <c r="N77" s="76"/>
      <c r="O77" s="246"/>
      <c r="P77" s="189">
        <v>0</v>
      </c>
      <c r="Q77" s="30"/>
      <c r="R77" s="30"/>
      <c r="S77" s="147"/>
      <c r="T77" s="108"/>
      <c r="U77" s="108"/>
      <c r="V77" s="108"/>
    </row>
    <row r="78" spans="1:22">
      <c r="A78" s="86">
        <v>44566</v>
      </c>
      <c r="B78" s="244">
        <v>3087</v>
      </c>
      <c r="C78" s="245">
        <v>0.01</v>
      </c>
      <c r="D78" s="245">
        <v>0.73</v>
      </c>
      <c r="E78" s="245">
        <v>7.5</v>
      </c>
      <c r="F78" s="245">
        <v>488</v>
      </c>
      <c r="G78" s="245">
        <v>20</v>
      </c>
      <c r="H78" s="245">
        <v>9</v>
      </c>
      <c r="I78" s="245">
        <v>3</v>
      </c>
      <c r="J78" s="245">
        <v>4.7</v>
      </c>
      <c r="K78" s="245">
        <v>27.78</v>
      </c>
      <c r="L78" s="245">
        <v>9.26</v>
      </c>
      <c r="M78" s="245">
        <v>3.09</v>
      </c>
      <c r="N78" s="245">
        <v>14.51</v>
      </c>
      <c r="O78" s="245">
        <v>61.74</v>
      </c>
      <c r="P78" s="194">
        <v>3</v>
      </c>
      <c r="Q78" s="30"/>
      <c r="R78" s="30" t="s">
        <v>95</v>
      </c>
      <c r="S78" s="147" t="s">
        <v>113</v>
      </c>
      <c r="T78" s="108" t="s">
        <v>114</v>
      </c>
      <c r="U78" s="108" t="s">
        <v>115</v>
      </c>
      <c r="V78" s="108"/>
    </row>
    <row r="79" spans="1:22">
      <c r="A79" s="86">
        <v>44567</v>
      </c>
      <c r="B79" s="38">
        <v>4867</v>
      </c>
      <c r="C79" s="81"/>
      <c r="D79" s="49"/>
      <c r="E79" s="224"/>
      <c r="F79" s="224"/>
      <c r="G79" s="224"/>
      <c r="H79" s="224"/>
      <c r="I79" s="81"/>
      <c r="J79" s="200"/>
      <c r="K79" s="76"/>
      <c r="L79" s="76"/>
      <c r="M79" s="76"/>
      <c r="N79" s="76"/>
      <c r="O79" s="76"/>
      <c r="P79" s="189">
        <v>13</v>
      </c>
      <c r="Q79" s="30"/>
      <c r="R79" s="30"/>
      <c r="S79" s="147"/>
      <c r="T79" s="108"/>
      <c r="U79" s="108"/>
      <c r="V79" s="108"/>
    </row>
    <row r="80" spans="1:22">
      <c r="A80" s="86">
        <v>44568</v>
      </c>
      <c r="B80" s="38">
        <v>3323</v>
      </c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3</v>
      </c>
      <c r="Q80" s="30"/>
      <c r="R80" s="30"/>
      <c r="S80" s="147"/>
      <c r="T80" s="108"/>
      <c r="U80" s="108"/>
      <c r="V80" s="108"/>
    </row>
    <row r="81" spans="1:22">
      <c r="A81" s="86">
        <v>44569</v>
      </c>
      <c r="B81" s="38">
        <v>2757</v>
      </c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1</v>
      </c>
      <c r="Q81" s="30"/>
      <c r="R81" s="30"/>
      <c r="S81" s="147"/>
      <c r="T81" s="108"/>
      <c r="U81" s="108"/>
      <c r="V81" s="108"/>
    </row>
    <row r="82" spans="1:22">
      <c r="A82" s="86">
        <v>44570</v>
      </c>
      <c r="B82" s="38">
        <v>2774</v>
      </c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0</v>
      </c>
      <c r="Q82" s="30"/>
      <c r="R82" s="30"/>
      <c r="S82" s="147"/>
      <c r="T82" s="108"/>
      <c r="U82" s="108"/>
      <c r="V82" s="108"/>
    </row>
    <row r="83" spans="1:22">
      <c r="A83" s="86">
        <v>44571</v>
      </c>
      <c r="B83" s="38">
        <v>2870</v>
      </c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44572</v>
      </c>
      <c r="B84" s="38">
        <v>2627</v>
      </c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44573</v>
      </c>
      <c r="B85" s="38">
        <v>2488</v>
      </c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44574</v>
      </c>
      <c r="B86" s="38">
        <v>2421</v>
      </c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44575</v>
      </c>
      <c r="B87" s="38">
        <v>2396</v>
      </c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44576</v>
      </c>
      <c r="B88" s="38">
        <v>2271</v>
      </c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44577</v>
      </c>
      <c r="B89" s="38">
        <v>3880</v>
      </c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20</v>
      </c>
      <c r="Q89" s="30"/>
      <c r="R89" s="30"/>
      <c r="S89" s="147"/>
      <c r="T89" s="108"/>
      <c r="U89" s="108"/>
      <c r="V89" s="108"/>
    </row>
    <row r="90" spans="1:22">
      <c r="A90" s="86">
        <v>44578</v>
      </c>
      <c r="B90" s="38">
        <v>2608</v>
      </c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44579</v>
      </c>
      <c r="B91" s="38">
        <v>2503</v>
      </c>
      <c r="C91" s="222"/>
      <c r="D91" s="85"/>
      <c r="E91" s="223"/>
      <c r="F91" s="223"/>
      <c r="G91" s="223"/>
      <c r="H91" s="223"/>
      <c r="I91" s="222"/>
      <c r="J91" s="199"/>
      <c r="K91" s="76"/>
      <c r="L91" s="76"/>
      <c r="M91" s="76"/>
      <c r="N91" s="7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44580</v>
      </c>
      <c r="B92" s="38">
        <v>2883</v>
      </c>
      <c r="C92" s="245">
        <v>0.01</v>
      </c>
      <c r="D92" s="245">
        <v>2</v>
      </c>
      <c r="E92" s="245">
        <v>7.89</v>
      </c>
      <c r="F92" s="245">
        <v>687</v>
      </c>
      <c r="G92" s="245">
        <v>11</v>
      </c>
      <c r="H92" s="245">
        <v>9</v>
      </c>
      <c r="I92" s="245">
        <v>4.2</v>
      </c>
      <c r="J92" s="245">
        <v>2.2999999999999998</v>
      </c>
      <c r="K92" s="245">
        <v>25.95</v>
      </c>
      <c r="L92" s="245">
        <v>12.11</v>
      </c>
      <c r="M92" s="245">
        <v>2.88</v>
      </c>
      <c r="N92" s="245">
        <v>6.63</v>
      </c>
      <c r="O92" s="245">
        <v>31.71</v>
      </c>
      <c r="P92" s="194">
        <v>0</v>
      </c>
      <c r="Q92" s="30"/>
      <c r="R92" s="30" t="s">
        <v>95</v>
      </c>
      <c r="S92" s="147" t="s">
        <v>116</v>
      </c>
      <c r="T92" s="108" t="s">
        <v>117</v>
      </c>
      <c r="U92" s="108" t="s">
        <v>118</v>
      </c>
      <c r="V92" s="108"/>
    </row>
    <row r="93" spans="1:22">
      <c r="A93" s="86">
        <v>44581</v>
      </c>
      <c r="B93" s="38">
        <v>14705</v>
      </c>
      <c r="C93" s="247"/>
      <c r="D93" s="248"/>
      <c r="E93" s="249"/>
      <c r="F93" s="249"/>
      <c r="G93" s="249"/>
      <c r="H93" s="249"/>
      <c r="I93" s="247"/>
      <c r="J93" s="250"/>
      <c r="K93" s="216"/>
      <c r="L93" s="216"/>
      <c r="M93" s="216"/>
      <c r="N93" s="251"/>
      <c r="O93" s="251"/>
      <c r="P93" s="194">
        <v>14</v>
      </c>
      <c r="Q93" s="30"/>
      <c r="R93" s="30"/>
      <c r="S93" s="147"/>
      <c r="T93" s="108"/>
      <c r="U93" s="108"/>
      <c r="V93" s="108"/>
    </row>
    <row r="94" spans="1:22">
      <c r="A94" s="86">
        <v>44582</v>
      </c>
      <c r="B94" s="38">
        <v>8234</v>
      </c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>
        <v>53</v>
      </c>
      <c r="Q94" s="30"/>
      <c r="R94" s="30"/>
      <c r="S94" s="147"/>
      <c r="T94" s="108"/>
      <c r="U94" s="108"/>
      <c r="V94" s="108"/>
    </row>
    <row r="95" spans="1:22">
      <c r="A95" s="86">
        <v>44583</v>
      </c>
      <c r="B95" s="38">
        <v>5366</v>
      </c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3</v>
      </c>
      <c r="Q95" s="30"/>
      <c r="R95" s="30"/>
      <c r="S95" s="147"/>
      <c r="T95" s="108"/>
      <c r="U95" s="108"/>
      <c r="V95" s="108"/>
    </row>
    <row r="96" spans="1:22">
      <c r="A96" s="86">
        <v>44584</v>
      </c>
      <c r="B96" s="38">
        <v>4927</v>
      </c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6</v>
      </c>
      <c r="Q96" s="30"/>
      <c r="R96" s="30"/>
      <c r="S96" s="147"/>
      <c r="T96" s="108"/>
      <c r="U96" s="108"/>
      <c r="V96" s="108"/>
    </row>
    <row r="97" spans="1:22">
      <c r="A97" s="86">
        <v>44585</v>
      </c>
      <c r="B97" s="38">
        <v>4129</v>
      </c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44586</v>
      </c>
      <c r="B98" s="38">
        <v>3413</v>
      </c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44587</v>
      </c>
      <c r="B99" s="38">
        <v>4051</v>
      </c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8</v>
      </c>
      <c r="Q99" s="30"/>
      <c r="R99" s="30"/>
      <c r="S99" s="147"/>
      <c r="T99" s="108"/>
      <c r="U99" s="108"/>
      <c r="V99" s="108"/>
    </row>
    <row r="100" spans="1:22">
      <c r="A100" s="86">
        <v>44588</v>
      </c>
      <c r="B100" s="38">
        <v>3312</v>
      </c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1</v>
      </c>
      <c r="Q100" s="30"/>
      <c r="R100" s="30"/>
      <c r="S100" s="147"/>
      <c r="T100" s="108"/>
      <c r="U100" s="108"/>
      <c r="V100" s="108"/>
    </row>
    <row r="101" spans="1:22">
      <c r="A101" s="86">
        <v>44589</v>
      </c>
      <c r="B101" s="38">
        <v>4423</v>
      </c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7</v>
      </c>
      <c r="Q101" s="30"/>
      <c r="R101" s="30"/>
      <c r="S101" s="147"/>
      <c r="T101" s="108"/>
      <c r="U101" s="108"/>
      <c r="V101" s="108"/>
    </row>
    <row r="102" spans="1:22">
      <c r="A102" s="86">
        <v>44590</v>
      </c>
      <c r="B102" s="38">
        <v>3233</v>
      </c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1</v>
      </c>
      <c r="Q102" s="30"/>
      <c r="R102" s="30"/>
      <c r="S102" s="147"/>
      <c r="T102" s="108"/>
      <c r="U102" s="108"/>
      <c r="V102" s="108"/>
    </row>
    <row r="103" spans="1:22">
      <c r="A103" s="86">
        <v>44591</v>
      </c>
      <c r="B103" s="38">
        <v>2963</v>
      </c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1</v>
      </c>
      <c r="Q103" s="30"/>
      <c r="R103" s="30"/>
      <c r="S103" s="147"/>
      <c r="T103" s="108"/>
      <c r="U103" s="108"/>
      <c r="V103" s="108"/>
    </row>
    <row r="104" spans="1:22">
      <c r="A104" s="86">
        <v>44592</v>
      </c>
      <c r="B104" s="38">
        <v>2942</v>
      </c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44593</v>
      </c>
      <c r="B105" s="38">
        <v>7199</v>
      </c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76"/>
      <c r="N105" s="7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44594</v>
      </c>
      <c r="B106" s="38">
        <v>7592</v>
      </c>
      <c r="C106" s="245">
        <v>1</v>
      </c>
      <c r="D106" s="245">
        <v>0.89</v>
      </c>
      <c r="E106" s="245">
        <v>7.68</v>
      </c>
      <c r="F106" s="245">
        <v>1203</v>
      </c>
      <c r="G106" s="245">
        <v>8</v>
      </c>
      <c r="H106" s="245">
        <v>10</v>
      </c>
      <c r="I106" s="252">
        <v>3</v>
      </c>
      <c r="J106" s="245">
        <v>2.8</v>
      </c>
      <c r="K106" s="245">
        <v>75.92</v>
      </c>
      <c r="L106" s="245">
        <v>22.78</v>
      </c>
      <c r="M106" s="245">
        <v>7.59</v>
      </c>
      <c r="N106" s="245">
        <v>21.26</v>
      </c>
      <c r="O106" s="245">
        <v>60.74</v>
      </c>
      <c r="P106" s="71">
        <v>33</v>
      </c>
      <c r="Q106" s="30"/>
      <c r="R106" s="30" t="s">
        <v>95</v>
      </c>
      <c r="S106" s="147" t="s">
        <v>113</v>
      </c>
      <c r="T106" s="108" t="s">
        <v>119</v>
      </c>
      <c r="U106" s="108" t="s">
        <v>120</v>
      </c>
      <c r="V106" s="108"/>
    </row>
    <row r="107" spans="1:22">
      <c r="A107" s="86">
        <v>44595</v>
      </c>
      <c r="B107" s="38">
        <v>33462</v>
      </c>
      <c r="C107" s="33"/>
      <c r="D107" s="196"/>
      <c r="E107" s="31"/>
      <c r="F107" s="31"/>
      <c r="G107" s="31"/>
      <c r="H107" s="31"/>
      <c r="I107" s="33"/>
      <c r="J107" s="200"/>
      <c r="K107" s="76"/>
      <c r="L107" s="76"/>
      <c r="M107" s="76"/>
      <c r="N107" s="76"/>
      <c r="O107" s="76"/>
      <c r="P107" s="71">
        <v>83</v>
      </c>
      <c r="Q107" s="30"/>
      <c r="R107" s="30"/>
      <c r="S107" s="147"/>
      <c r="T107" s="108"/>
      <c r="U107" s="108"/>
      <c r="V107" s="108"/>
    </row>
    <row r="108" spans="1:22">
      <c r="A108" s="86">
        <v>44596</v>
      </c>
      <c r="B108" s="38">
        <v>12108</v>
      </c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>
        <v>49</v>
      </c>
      <c r="Q108" s="30"/>
      <c r="R108" s="30"/>
      <c r="S108" s="147"/>
      <c r="T108" s="108"/>
      <c r="U108" s="108"/>
      <c r="V108" s="108"/>
    </row>
    <row r="109" spans="1:22">
      <c r="A109" s="86">
        <v>44597</v>
      </c>
      <c r="B109" s="38">
        <v>5523</v>
      </c>
      <c r="C109" s="213"/>
      <c r="D109" s="102"/>
      <c r="E109" s="214"/>
      <c r="F109" s="214"/>
      <c r="G109" s="214"/>
      <c r="H109" s="214"/>
      <c r="I109" s="213"/>
      <c r="J109" s="215"/>
      <c r="K109" s="217"/>
      <c r="L109" s="217"/>
      <c r="M109" s="216"/>
      <c r="N109" s="217"/>
      <c r="O109" s="216"/>
      <c r="P109" s="71">
        <v>3</v>
      </c>
      <c r="Q109" s="30"/>
      <c r="R109" s="30"/>
      <c r="S109" s="147"/>
      <c r="T109" s="108"/>
      <c r="U109" s="108"/>
      <c r="V109" s="108"/>
    </row>
    <row r="110" spans="1:22">
      <c r="A110" s="86">
        <v>44598</v>
      </c>
      <c r="B110" s="38">
        <v>4453</v>
      </c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44599</v>
      </c>
      <c r="B111" s="38">
        <v>3879</v>
      </c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</v>
      </c>
      <c r="Q111" s="30"/>
      <c r="R111" s="30"/>
      <c r="S111" s="147"/>
      <c r="T111" s="108"/>
      <c r="U111" s="108"/>
      <c r="V111" s="108"/>
    </row>
    <row r="112" spans="1:22">
      <c r="A112" s="86">
        <v>44600</v>
      </c>
      <c r="B112" s="38">
        <v>3564</v>
      </c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1</v>
      </c>
      <c r="Q112" s="30"/>
      <c r="R112" s="30"/>
      <c r="S112" s="147"/>
      <c r="T112" s="108"/>
      <c r="U112" s="108"/>
      <c r="V112" s="108"/>
    </row>
    <row r="113" spans="1:22">
      <c r="A113" s="86">
        <v>44601</v>
      </c>
      <c r="B113" s="38">
        <v>3306</v>
      </c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44602</v>
      </c>
      <c r="B114" s="38">
        <v>3123</v>
      </c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0</v>
      </c>
      <c r="Q114" s="30"/>
      <c r="R114" s="30"/>
      <c r="S114" s="147"/>
      <c r="T114" s="108"/>
      <c r="U114" s="108"/>
      <c r="V114" s="108"/>
    </row>
    <row r="115" spans="1:22">
      <c r="A115" s="86">
        <v>44603</v>
      </c>
      <c r="B115" s="38">
        <v>2953</v>
      </c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0</v>
      </c>
      <c r="Q115" s="30"/>
      <c r="R115" s="30"/>
      <c r="S115" s="147"/>
      <c r="T115" s="108"/>
      <c r="U115" s="108"/>
      <c r="V115" s="108"/>
    </row>
    <row r="116" spans="1:22">
      <c r="A116" s="86">
        <v>44604</v>
      </c>
      <c r="B116" s="38">
        <v>2779</v>
      </c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4</v>
      </c>
      <c r="Q116" s="30"/>
      <c r="R116" s="30"/>
      <c r="S116" s="147"/>
      <c r="T116" s="108"/>
      <c r="U116" s="108"/>
      <c r="V116" s="108"/>
    </row>
    <row r="117" spans="1:22">
      <c r="A117" s="86">
        <v>44605</v>
      </c>
      <c r="B117" s="38">
        <v>2750</v>
      </c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0</v>
      </c>
      <c r="Q117" s="30"/>
      <c r="R117" s="30"/>
      <c r="S117" s="147"/>
      <c r="T117" s="108"/>
      <c r="U117" s="108"/>
      <c r="V117" s="108"/>
    </row>
    <row r="118" spans="1:22">
      <c r="A118" s="86">
        <v>44606</v>
      </c>
      <c r="B118" s="38">
        <v>2880</v>
      </c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0</v>
      </c>
      <c r="Q118" s="30"/>
      <c r="R118" s="30"/>
      <c r="S118" s="147"/>
      <c r="T118" s="108"/>
      <c r="U118" s="108"/>
      <c r="V118" s="108"/>
    </row>
    <row r="119" spans="1:22">
      <c r="A119" s="86">
        <v>44607</v>
      </c>
      <c r="B119" s="187">
        <v>2955</v>
      </c>
      <c r="C119" s="222"/>
      <c r="D119" s="85"/>
      <c r="E119" s="223"/>
      <c r="F119" s="223"/>
      <c r="G119" s="223"/>
      <c r="H119" s="223"/>
      <c r="I119" s="222"/>
      <c r="J119" s="199"/>
      <c r="K119" s="76"/>
      <c r="L119" s="76"/>
      <c r="M119" s="76"/>
      <c r="N119" s="76"/>
      <c r="O119" s="76"/>
      <c r="P119" s="71">
        <v>6</v>
      </c>
      <c r="Q119" s="30"/>
      <c r="R119" s="30"/>
      <c r="S119" s="147"/>
      <c r="T119" s="108"/>
      <c r="U119" s="108"/>
      <c r="V119" s="108"/>
    </row>
    <row r="120" spans="1:22">
      <c r="A120" s="86">
        <v>44608</v>
      </c>
      <c r="B120" s="107">
        <v>2719</v>
      </c>
      <c r="C120" s="254" t="s">
        <v>83</v>
      </c>
      <c r="D120" s="245">
        <v>2.4</v>
      </c>
      <c r="E120" s="245">
        <v>7.54</v>
      </c>
      <c r="F120" s="245">
        <v>2752</v>
      </c>
      <c r="G120" s="245">
        <v>2</v>
      </c>
      <c r="H120" s="245">
        <v>3</v>
      </c>
      <c r="I120" s="245">
        <v>3.5</v>
      </c>
      <c r="J120" s="245">
        <v>3.8</v>
      </c>
      <c r="K120" s="245">
        <v>8.16</v>
      </c>
      <c r="L120" s="245">
        <v>9.52</v>
      </c>
      <c r="M120" s="245">
        <v>0.14000000000000001</v>
      </c>
      <c r="N120" s="245">
        <v>10.33</v>
      </c>
      <c r="O120" s="245">
        <v>24.75</v>
      </c>
      <c r="P120" s="71">
        <v>0</v>
      </c>
      <c r="Q120" s="30"/>
      <c r="R120" s="30" t="s">
        <v>95</v>
      </c>
      <c r="S120" s="147" t="s">
        <v>121</v>
      </c>
      <c r="T120" s="108" t="s">
        <v>122</v>
      </c>
      <c r="U120" s="108" t="s">
        <v>123</v>
      </c>
      <c r="V120" s="108"/>
    </row>
    <row r="121" spans="1:22">
      <c r="A121" s="86">
        <v>44609</v>
      </c>
      <c r="B121" s="188">
        <v>2806</v>
      </c>
      <c r="C121" s="247"/>
      <c r="D121" s="248"/>
      <c r="E121" s="249"/>
      <c r="F121" s="249"/>
      <c r="G121" s="249"/>
      <c r="H121" s="249"/>
      <c r="I121" s="247"/>
      <c r="J121" s="250"/>
      <c r="K121" s="251"/>
      <c r="L121" s="216"/>
      <c r="M121" s="216"/>
      <c r="N121" s="216"/>
      <c r="O121" s="251"/>
      <c r="P121" s="71">
        <v>0</v>
      </c>
      <c r="Q121" s="30"/>
      <c r="R121" s="30"/>
      <c r="S121" s="147"/>
      <c r="T121" s="108"/>
      <c r="U121" s="108"/>
      <c r="V121" s="108"/>
    </row>
    <row r="122" spans="1:22">
      <c r="A122" s="86">
        <v>44610</v>
      </c>
      <c r="B122" s="38">
        <v>2802</v>
      </c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19"/>
      <c r="N122" s="201"/>
      <c r="O122" s="76"/>
      <c r="P122" s="71">
        <v>0</v>
      </c>
      <c r="Q122" s="30"/>
      <c r="R122" s="30"/>
      <c r="S122" s="147"/>
      <c r="T122" s="108"/>
      <c r="U122" s="108"/>
      <c r="V122" s="108"/>
    </row>
    <row r="123" spans="1:22">
      <c r="A123" s="86">
        <v>44611</v>
      </c>
      <c r="B123" s="38">
        <v>2556</v>
      </c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3</v>
      </c>
      <c r="Q123" s="30"/>
      <c r="R123" s="30"/>
      <c r="S123" s="147"/>
      <c r="T123" s="108"/>
      <c r="U123" s="108"/>
      <c r="V123" s="108"/>
    </row>
    <row r="124" spans="1:22">
      <c r="A124" s="86">
        <v>44612</v>
      </c>
      <c r="B124" s="38">
        <v>2504</v>
      </c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44613</v>
      </c>
      <c r="B125" s="38">
        <v>2620</v>
      </c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0</v>
      </c>
      <c r="Q125" s="30"/>
      <c r="R125" s="30"/>
      <c r="S125" s="147"/>
      <c r="T125" s="108"/>
      <c r="U125" s="108"/>
      <c r="V125" s="108"/>
    </row>
    <row r="126" spans="1:22">
      <c r="A126" s="86">
        <v>44614</v>
      </c>
      <c r="B126" s="38">
        <v>3799</v>
      </c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44615</v>
      </c>
      <c r="B127" s="38">
        <v>12376</v>
      </c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13</v>
      </c>
      <c r="Q127" s="30"/>
      <c r="R127" s="30"/>
      <c r="S127" s="147"/>
      <c r="T127" s="108"/>
      <c r="U127" s="108"/>
      <c r="V127" s="108"/>
    </row>
    <row r="128" spans="1:22">
      <c r="A128" s="86">
        <v>44616</v>
      </c>
      <c r="B128" s="38">
        <v>32677.999999999996</v>
      </c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180</v>
      </c>
      <c r="Q128" s="30"/>
      <c r="R128" s="30"/>
      <c r="S128" s="147"/>
      <c r="T128" s="108"/>
      <c r="U128" s="108"/>
      <c r="V128" s="108"/>
    </row>
    <row r="129" spans="1:22">
      <c r="A129" s="86">
        <v>44617</v>
      </c>
      <c r="B129" s="38">
        <v>20564</v>
      </c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40</v>
      </c>
      <c r="Q129" s="30"/>
      <c r="R129" s="30"/>
      <c r="S129" s="147"/>
      <c r="T129" s="108"/>
      <c r="U129" s="108"/>
      <c r="V129" s="108"/>
    </row>
    <row r="130" spans="1:22">
      <c r="A130" s="86">
        <v>44618</v>
      </c>
      <c r="B130" s="38">
        <v>20036</v>
      </c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32</v>
      </c>
      <c r="Q130" s="30"/>
      <c r="R130" s="30"/>
      <c r="S130" s="147"/>
      <c r="T130" s="108"/>
      <c r="U130" s="108"/>
      <c r="V130" s="108"/>
    </row>
    <row r="131" spans="1:22">
      <c r="A131" s="86">
        <v>44619</v>
      </c>
      <c r="B131" s="38">
        <v>34435</v>
      </c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44</v>
      </c>
      <c r="Q131" s="30"/>
      <c r="R131" s="30"/>
      <c r="S131" s="147"/>
      <c r="T131" s="108"/>
      <c r="U131" s="108"/>
      <c r="V131" s="108"/>
    </row>
    <row r="132" spans="1:22">
      <c r="A132" s="86">
        <v>44620</v>
      </c>
      <c r="B132" s="38">
        <v>36696</v>
      </c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275</v>
      </c>
      <c r="Q132" s="30"/>
      <c r="R132" s="30"/>
      <c r="S132" s="147"/>
      <c r="T132" s="108"/>
      <c r="U132" s="108"/>
      <c r="V132" s="108"/>
    </row>
    <row r="133" spans="1:22">
      <c r="A133" s="86">
        <v>44621</v>
      </c>
      <c r="B133" s="38">
        <v>34906</v>
      </c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95"/>
      <c r="Q133" s="30"/>
      <c r="R133" s="30"/>
      <c r="S133" s="147"/>
      <c r="T133" s="108"/>
      <c r="U133" s="108"/>
      <c r="V133" s="108"/>
    </row>
    <row r="134" spans="1:22">
      <c r="A134" s="86">
        <v>44622</v>
      </c>
      <c r="B134" s="38">
        <v>13702</v>
      </c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95"/>
      <c r="Q134" s="30"/>
      <c r="R134" s="30"/>
      <c r="S134" s="147"/>
      <c r="T134" s="108"/>
      <c r="U134" s="108"/>
      <c r="V134" s="108"/>
    </row>
    <row r="135" spans="1:22">
      <c r="A135" s="86">
        <v>44623</v>
      </c>
      <c r="B135" s="38">
        <v>9244</v>
      </c>
      <c r="C135" s="213"/>
      <c r="D135" s="102"/>
      <c r="E135" s="214"/>
      <c r="F135" s="214"/>
      <c r="G135" s="214"/>
      <c r="H135" s="214"/>
      <c r="I135" s="213"/>
      <c r="J135" s="215"/>
      <c r="K135" s="217"/>
      <c r="L135" s="217"/>
      <c r="M135" s="218"/>
      <c r="N135" s="218"/>
      <c r="O135" s="218"/>
      <c r="P135" s="95"/>
      <c r="Q135" s="30"/>
      <c r="R135" s="30"/>
      <c r="S135" s="147"/>
      <c r="T135" s="108"/>
      <c r="U135" s="108"/>
      <c r="V135" s="108"/>
    </row>
    <row r="136" spans="1:22">
      <c r="A136" s="86">
        <v>44624</v>
      </c>
      <c r="B136" s="38">
        <v>6534</v>
      </c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95"/>
      <c r="Q136" s="30"/>
      <c r="R136" s="30"/>
      <c r="S136" s="147"/>
      <c r="T136" s="108"/>
      <c r="U136" s="108"/>
      <c r="V136" s="108"/>
    </row>
    <row r="137" spans="1:22">
      <c r="A137" s="86">
        <v>44625</v>
      </c>
      <c r="B137" s="38">
        <v>5277</v>
      </c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95"/>
      <c r="Q137" s="30"/>
      <c r="R137" s="30"/>
      <c r="S137" s="147"/>
      <c r="T137" s="108"/>
      <c r="U137" s="108"/>
      <c r="V137" s="108"/>
    </row>
    <row r="138" spans="1:22">
      <c r="A138" s="86">
        <v>44626</v>
      </c>
      <c r="B138" s="38">
        <v>13369</v>
      </c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95">
        <v>70</v>
      </c>
      <c r="Q138" s="30"/>
      <c r="R138" s="30"/>
      <c r="S138" s="147"/>
      <c r="T138" s="108"/>
      <c r="U138" s="108"/>
      <c r="V138" s="108"/>
    </row>
    <row r="139" spans="1:22">
      <c r="A139" s="86">
        <v>44627</v>
      </c>
      <c r="B139" s="38">
        <v>12434</v>
      </c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95">
        <v>40</v>
      </c>
      <c r="Q139" s="30"/>
      <c r="R139" s="30"/>
      <c r="S139" s="147"/>
      <c r="T139" s="108"/>
      <c r="U139" s="108"/>
      <c r="V139" s="108"/>
    </row>
    <row r="140" spans="1:22">
      <c r="A140" s="86">
        <v>44628</v>
      </c>
      <c r="B140" s="38">
        <v>14654</v>
      </c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95"/>
      <c r="Q140" s="30"/>
      <c r="R140" s="30"/>
      <c r="S140" s="147"/>
      <c r="T140" s="108"/>
      <c r="U140" s="108"/>
      <c r="V140" s="108"/>
    </row>
    <row r="141" spans="1:22">
      <c r="A141" s="86">
        <v>44629</v>
      </c>
      <c r="B141" s="38">
        <v>9446</v>
      </c>
      <c r="C141" s="255" t="s">
        <v>83</v>
      </c>
      <c r="D141" s="256">
        <v>2</v>
      </c>
      <c r="E141" s="257">
        <v>7</v>
      </c>
      <c r="F141" s="257">
        <v>1700</v>
      </c>
      <c r="G141" s="257">
        <v>7</v>
      </c>
      <c r="H141" s="257">
        <v>5</v>
      </c>
      <c r="I141" s="258">
        <v>3</v>
      </c>
      <c r="J141" s="259">
        <v>2</v>
      </c>
      <c r="K141" s="255">
        <v>47.23</v>
      </c>
      <c r="L141" s="255">
        <v>28.34</v>
      </c>
      <c r="M141" s="255">
        <v>9.4499999999999993</v>
      </c>
      <c r="N141" s="255">
        <v>18.89</v>
      </c>
      <c r="O141" s="255">
        <v>66.12</v>
      </c>
      <c r="P141" s="95">
        <v>10</v>
      </c>
      <c r="Q141" s="253"/>
      <c r="R141" s="253" t="s">
        <v>95</v>
      </c>
      <c r="S141" s="260">
        <v>8.3506944444444446</v>
      </c>
      <c r="T141" s="261" t="s">
        <v>125</v>
      </c>
      <c r="U141" s="261" t="s">
        <v>124</v>
      </c>
      <c r="V141" s="262"/>
    </row>
    <row r="142" spans="1:22">
      <c r="A142" s="86">
        <v>44630</v>
      </c>
      <c r="B142" s="38">
        <v>7710</v>
      </c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95"/>
      <c r="Q142" s="30"/>
      <c r="R142" s="30"/>
      <c r="S142" s="147"/>
      <c r="T142" s="108"/>
      <c r="U142" s="108"/>
      <c r="V142" s="108"/>
    </row>
    <row r="143" spans="1:22">
      <c r="A143" s="86">
        <v>44631</v>
      </c>
      <c r="B143" s="38">
        <v>10045</v>
      </c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95">
        <v>9</v>
      </c>
      <c r="Q143" s="30"/>
      <c r="R143" s="30"/>
      <c r="S143" s="147"/>
      <c r="T143" s="108"/>
      <c r="U143" s="108"/>
      <c r="V143" s="108"/>
    </row>
    <row r="144" spans="1:22">
      <c r="A144" s="86">
        <v>44632</v>
      </c>
      <c r="B144" s="38">
        <v>5965</v>
      </c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95" cm="1">
        <f t="array" aca="1" ref="P144" ca="1">P144:P232</f>
        <v>0</v>
      </c>
      <c r="Q144" s="30"/>
      <c r="R144" s="30"/>
      <c r="S144" s="147"/>
      <c r="T144" s="108"/>
      <c r="U144" s="108"/>
      <c r="V144" s="108"/>
    </row>
    <row r="145" spans="1:22">
      <c r="A145" s="86">
        <v>44633</v>
      </c>
      <c r="B145" s="38">
        <v>5864</v>
      </c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95"/>
      <c r="Q145" s="30"/>
      <c r="R145" s="30"/>
      <c r="S145" s="147"/>
      <c r="T145" s="108"/>
      <c r="U145" s="108"/>
      <c r="V145" s="108"/>
    </row>
    <row r="146" spans="1:22">
      <c r="A146" s="86">
        <v>44634</v>
      </c>
      <c r="B146" s="38">
        <v>5350</v>
      </c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95">
        <v>10</v>
      </c>
      <c r="Q146" s="30"/>
      <c r="R146" s="30"/>
      <c r="S146" s="147"/>
      <c r="T146" s="108"/>
      <c r="U146" s="108"/>
      <c r="V146" s="108"/>
    </row>
    <row r="147" spans="1:22">
      <c r="A147" s="86">
        <v>44635</v>
      </c>
      <c r="B147" s="38">
        <v>4541</v>
      </c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95"/>
      <c r="Q147" s="30"/>
      <c r="R147" s="30"/>
      <c r="S147" s="147"/>
      <c r="T147" s="108"/>
      <c r="U147" s="108"/>
      <c r="V147" s="108"/>
    </row>
    <row r="148" spans="1:22">
      <c r="A148" s="86">
        <v>44636</v>
      </c>
      <c r="B148" s="38">
        <v>4270</v>
      </c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95"/>
      <c r="Q148" s="30"/>
      <c r="R148" s="30"/>
      <c r="S148" s="147"/>
      <c r="T148" s="108"/>
      <c r="U148" s="108"/>
      <c r="V148" s="108"/>
    </row>
    <row r="149" spans="1:22">
      <c r="A149" s="86">
        <v>44637</v>
      </c>
      <c r="B149" s="38">
        <v>4031</v>
      </c>
      <c r="C149" s="213"/>
      <c r="D149" s="102"/>
      <c r="E149" s="214"/>
      <c r="F149" s="214"/>
      <c r="G149" s="214"/>
      <c r="H149" s="214"/>
      <c r="I149" s="213"/>
      <c r="J149" s="215"/>
      <c r="K149" s="217"/>
      <c r="L149" s="218"/>
      <c r="M149" s="218"/>
      <c r="N149" s="217"/>
      <c r="O149" s="218"/>
      <c r="P149" s="95">
        <v>7</v>
      </c>
      <c r="Q149" s="30"/>
      <c r="R149" s="30"/>
      <c r="S149" s="147"/>
      <c r="T149" s="108"/>
      <c r="U149" s="108"/>
      <c r="V149" s="108"/>
    </row>
    <row r="150" spans="1:22">
      <c r="A150" s="86">
        <v>44638</v>
      </c>
      <c r="B150" s="38">
        <v>3746</v>
      </c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95">
        <v>3</v>
      </c>
      <c r="Q150" s="30"/>
      <c r="R150" s="30"/>
      <c r="S150" s="147"/>
      <c r="T150" s="108"/>
      <c r="U150" s="108"/>
      <c r="V150" s="108"/>
    </row>
    <row r="151" spans="1:22">
      <c r="A151" s="86">
        <v>44639</v>
      </c>
      <c r="B151" s="38">
        <v>3501</v>
      </c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95"/>
      <c r="Q151" s="30"/>
      <c r="R151" s="30"/>
      <c r="S151" s="147"/>
      <c r="T151" s="108"/>
      <c r="U151" s="108"/>
      <c r="V151" s="108"/>
    </row>
    <row r="152" spans="1:22">
      <c r="A152" s="86">
        <v>44640</v>
      </c>
      <c r="B152" s="38">
        <v>3423</v>
      </c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95"/>
      <c r="Q152" s="30"/>
      <c r="R152" s="30"/>
      <c r="S152" s="147"/>
      <c r="T152" s="108"/>
      <c r="U152" s="108"/>
      <c r="V152" s="108"/>
    </row>
    <row r="153" spans="1:22">
      <c r="A153" s="86">
        <v>44641</v>
      </c>
      <c r="B153" s="38">
        <v>3318</v>
      </c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95"/>
      <c r="Q153" s="30"/>
      <c r="R153" s="30"/>
      <c r="S153" s="147"/>
      <c r="T153" s="108"/>
      <c r="U153" s="108"/>
      <c r="V153" s="108"/>
    </row>
    <row r="154" spans="1:22">
      <c r="A154" s="86">
        <v>44642</v>
      </c>
      <c r="B154" s="38">
        <v>3223</v>
      </c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95"/>
      <c r="Q154" s="30"/>
      <c r="R154" s="30"/>
      <c r="S154" s="147"/>
      <c r="T154" s="108"/>
      <c r="U154" s="108"/>
      <c r="V154" s="108"/>
    </row>
    <row r="155" spans="1:22">
      <c r="A155" s="86">
        <v>44643</v>
      </c>
      <c r="B155" s="38">
        <v>3155</v>
      </c>
      <c r="C155" s="33" t="s">
        <v>141</v>
      </c>
      <c r="D155" s="196" t="s">
        <v>141</v>
      </c>
      <c r="E155" s="31" t="s">
        <v>141</v>
      </c>
      <c r="F155" s="31" t="s">
        <v>141</v>
      </c>
      <c r="G155" s="31" t="s">
        <v>141</v>
      </c>
      <c r="H155" s="31" t="s">
        <v>141</v>
      </c>
      <c r="I155" s="33" t="s">
        <v>141</v>
      </c>
      <c r="J155" s="75" t="s">
        <v>141</v>
      </c>
      <c r="K155" s="76"/>
      <c r="L155" s="76"/>
      <c r="M155" s="76"/>
      <c r="N155" s="76"/>
      <c r="O155" s="76"/>
      <c r="P155" s="95"/>
      <c r="Q155" s="30"/>
      <c r="R155" s="30"/>
      <c r="S155" s="147"/>
      <c r="T155" s="108"/>
      <c r="U155" s="108"/>
      <c r="V155" s="275" t="s">
        <v>142</v>
      </c>
    </row>
    <row r="156" spans="1:22">
      <c r="A156" s="86">
        <v>44644</v>
      </c>
      <c r="B156" s="38">
        <v>3263</v>
      </c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95">
        <v>26</v>
      </c>
      <c r="Q156" s="30"/>
      <c r="R156" s="30"/>
      <c r="S156" s="147"/>
      <c r="T156" s="108"/>
      <c r="U156" s="108"/>
      <c r="V156" s="108"/>
    </row>
    <row r="157" spans="1:22">
      <c r="A157" s="86">
        <v>44645</v>
      </c>
      <c r="B157" s="38">
        <v>4071</v>
      </c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95">
        <v>15</v>
      </c>
      <c r="Q157" s="30"/>
      <c r="R157" s="30"/>
      <c r="S157" s="147"/>
      <c r="T157" s="108"/>
      <c r="U157" s="108"/>
      <c r="V157" s="108"/>
    </row>
    <row r="158" spans="1:22">
      <c r="A158" s="86">
        <v>44646</v>
      </c>
      <c r="B158" s="38">
        <v>3908</v>
      </c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95"/>
      <c r="Q158" s="30"/>
      <c r="R158" s="30"/>
      <c r="S158" s="147"/>
      <c r="T158" s="108"/>
      <c r="U158" s="108"/>
      <c r="V158" s="108"/>
    </row>
    <row r="159" spans="1:22">
      <c r="A159" s="86">
        <v>44647</v>
      </c>
      <c r="B159" s="38">
        <v>4048</v>
      </c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95">
        <v>85</v>
      </c>
      <c r="Q159" s="30"/>
      <c r="R159" s="30"/>
      <c r="S159" s="147"/>
      <c r="T159" s="108"/>
      <c r="U159" s="108"/>
      <c r="V159" s="108"/>
    </row>
    <row r="160" spans="1:22">
      <c r="A160" s="86">
        <v>44648</v>
      </c>
      <c r="B160" s="38">
        <v>12234</v>
      </c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95">
        <v>100</v>
      </c>
      <c r="Q160" s="30"/>
      <c r="R160" s="30"/>
      <c r="S160" s="147"/>
      <c r="T160" s="108"/>
      <c r="U160" s="108"/>
      <c r="V160" s="108"/>
    </row>
    <row r="161" spans="1:22">
      <c r="A161" s="86">
        <v>44649</v>
      </c>
      <c r="B161" s="38">
        <v>28974</v>
      </c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95">
        <v>200</v>
      </c>
      <c r="Q161" s="30"/>
      <c r="R161" s="30"/>
      <c r="S161" s="147"/>
      <c r="T161" s="108"/>
      <c r="U161" s="108"/>
      <c r="V161" s="108"/>
    </row>
    <row r="162" spans="1:22">
      <c r="A162" s="86">
        <v>44650</v>
      </c>
      <c r="B162" s="38">
        <v>30502</v>
      </c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95"/>
      <c r="Q162" s="30"/>
      <c r="R162" s="30"/>
      <c r="S162" s="147"/>
      <c r="T162" s="108"/>
      <c r="U162" s="108"/>
      <c r="V162" s="108" t="s">
        <v>127</v>
      </c>
    </row>
    <row r="163" spans="1:22">
      <c r="A163" s="86">
        <v>44651</v>
      </c>
      <c r="B163" s="38">
        <v>11174</v>
      </c>
      <c r="C163" s="213"/>
      <c r="D163" s="102"/>
      <c r="E163" s="214"/>
      <c r="F163" s="214"/>
      <c r="G163" s="214"/>
      <c r="H163" s="214"/>
      <c r="I163" s="213"/>
      <c r="J163" s="215"/>
      <c r="K163" s="217"/>
      <c r="L163" s="218"/>
      <c r="M163" s="218"/>
      <c r="N163" s="217"/>
      <c r="O163" s="217"/>
      <c r="P163" s="95"/>
      <c r="Q163" s="30"/>
      <c r="R163" s="30"/>
      <c r="S163" s="147"/>
      <c r="T163" s="108"/>
      <c r="U163" s="108"/>
      <c r="V163" s="108"/>
    </row>
    <row r="164" spans="1:22">
      <c r="A164" s="86">
        <v>44652</v>
      </c>
      <c r="B164" s="38">
        <v>6045</v>
      </c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95"/>
      <c r="Q164" s="30"/>
      <c r="R164" s="30"/>
      <c r="S164" s="147"/>
      <c r="T164" s="108"/>
      <c r="U164" s="108"/>
      <c r="V164" s="108"/>
    </row>
    <row r="165" spans="1:22">
      <c r="A165" s="86">
        <v>44653</v>
      </c>
      <c r="B165" s="38">
        <v>4742</v>
      </c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95">
        <v>20</v>
      </c>
      <c r="Q165" s="30"/>
      <c r="R165" s="30"/>
      <c r="S165" s="147"/>
      <c r="T165" s="108"/>
      <c r="U165" s="108"/>
      <c r="V165" s="108"/>
    </row>
    <row r="166" spans="1:22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95">
        <v>15</v>
      </c>
      <c r="Q166" s="30"/>
      <c r="R166" s="30"/>
      <c r="S166" s="147"/>
      <c r="T166" s="108"/>
      <c r="U166" s="108"/>
      <c r="V166" s="108"/>
    </row>
    <row r="167" spans="1:22">
      <c r="A167" s="86">
        <v>44655</v>
      </c>
      <c r="B167" s="38">
        <v>9828</v>
      </c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95"/>
      <c r="Q167" s="30"/>
      <c r="R167" s="30"/>
      <c r="S167" s="147"/>
      <c r="T167" s="108"/>
      <c r="U167" s="108"/>
      <c r="V167" s="108"/>
    </row>
    <row r="168" spans="1:22">
      <c r="A168" s="86">
        <v>44656</v>
      </c>
      <c r="B168" s="38">
        <v>5928</v>
      </c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95"/>
      <c r="Q168" s="30"/>
      <c r="R168" s="30"/>
      <c r="S168" s="147"/>
      <c r="T168" s="108"/>
      <c r="U168" s="108"/>
      <c r="V168" s="108"/>
    </row>
    <row r="169" spans="1:22">
      <c r="A169" s="86">
        <v>44657</v>
      </c>
      <c r="B169" s="38">
        <v>5564</v>
      </c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95">
        <v>15</v>
      </c>
      <c r="Q169" s="30"/>
      <c r="R169" s="30"/>
      <c r="S169" s="147"/>
      <c r="T169" s="108"/>
      <c r="U169" s="108"/>
      <c r="V169" s="108"/>
    </row>
    <row r="170" spans="1:22">
      <c r="A170" s="86">
        <v>44658</v>
      </c>
      <c r="B170" s="38">
        <v>6188</v>
      </c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95">
        <v>7</v>
      </c>
      <c r="Q170" s="30"/>
      <c r="R170" s="30"/>
      <c r="S170" s="147"/>
      <c r="T170" s="108"/>
      <c r="U170" s="108"/>
      <c r="V170" s="108"/>
    </row>
    <row r="171" spans="1:22">
      <c r="A171" s="86">
        <v>44659</v>
      </c>
      <c r="B171" s="38">
        <v>8617</v>
      </c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95">
        <v>22</v>
      </c>
      <c r="Q171" s="30"/>
      <c r="R171" s="30"/>
      <c r="S171" s="147"/>
      <c r="T171" s="108"/>
      <c r="U171" s="108"/>
      <c r="V171" s="108"/>
    </row>
    <row r="172" spans="1:22">
      <c r="A172" s="86">
        <v>44660</v>
      </c>
      <c r="B172" s="38">
        <v>10223</v>
      </c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95"/>
      <c r="Q172" s="30"/>
      <c r="R172" s="30"/>
      <c r="S172" s="147"/>
      <c r="T172" s="108"/>
      <c r="U172" s="108"/>
      <c r="V172" s="108"/>
    </row>
    <row r="173" spans="1:22">
      <c r="A173" s="86">
        <v>44661</v>
      </c>
      <c r="B173" s="38">
        <v>6377</v>
      </c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95"/>
      <c r="Q173" s="30"/>
      <c r="R173" s="30"/>
      <c r="S173" s="147"/>
      <c r="T173" s="108"/>
      <c r="U173" s="108"/>
      <c r="V173" s="108"/>
    </row>
    <row r="174" spans="1:22">
      <c r="A174" s="86">
        <v>44662</v>
      </c>
      <c r="B174" s="38">
        <v>4972</v>
      </c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95">
        <v>10</v>
      </c>
      <c r="Q174" s="30"/>
      <c r="R174" s="30"/>
      <c r="S174" s="147"/>
      <c r="T174" s="108"/>
      <c r="U174" s="108"/>
      <c r="V174" s="108"/>
    </row>
    <row r="175" spans="1:22">
      <c r="A175" s="86">
        <v>44663</v>
      </c>
      <c r="B175" s="38">
        <v>4169</v>
      </c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95"/>
      <c r="Q175" s="30"/>
      <c r="R175" s="30"/>
      <c r="S175" s="147"/>
      <c r="T175" s="108"/>
      <c r="U175" s="108"/>
      <c r="V175" s="108"/>
    </row>
    <row r="176" spans="1:22">
      <c r="A176" s="86">
        <v>44664</v>
      </c>
      <c r="B176" s="38">
        <v>4219</v>
      </c>
      <c r="C176" s="255">
        <v>1</v>
      </c>
      <c r="D176" s="256">
        <v>0.19</v>
      </c>
      <c r="E176" s="257">
        <v>7.9</v>
      </c>
      <c r="F176" s="257">
        <v>40</v>
      </c>
      <c r="G176" s="257">
        <v>1</v>
      </c>
      <c r="H176" s="257">
        <v>2</v>
      </c>
      <c r="I176" s="258">
        <v>2.1</v>
      </c>
      <c r="J176" s="259">
        <v>2.4</v>
      </c>
      <c r="K176" s="255">
        <v>8.44</v>
      </c>
      <c r="L176" s="255">
        <v>8.86</v>
      </c>
      <c r="M176" s="255">
        <v>4.22</v>
      </c>
      <c r="N176" s="255">
        <v>10.130000000000001</v>
      </c>
      <c r="O176" s="255">
        <v>4.22</v>
      </c>
      <c r="P176" s="95">
        <v>5</v>
      </c>
      <c r="Q176" s="30"/>
      <c r="R176" s="30" t="s">
        <v>95</v>
      </c>
      <c r="S176" s="147" t="s">
        <v>126</v>
      </c>
      <c r="T176" s="261">
        <v>44720</v>
      </c>
      <c r="U176" s="261">
        <v>44720</v>
      </c>
      <c r="V176" s="108"/>
    </row>
    <row r="177" spans="1:22">
      <c r="A177" s="86">
        <v>44665</v>
      </c>
      <c r="B177" s="38">
        <v>4312</v>
      </c>
      <c r="C177" s="213"/>
      <c r="D177" s="102"/>
      <c r="E177" s="214"/>
      <c r="F177" s="214"/>
      <c r="G177" s="214"/>
      <c r="H177" s="214"/>
      <c r="I177" s="213"/>
      <c r="J177" s="215"/>
      <c r="K177" s="216"/>
      <c r="L177" s="216"/>
      <c r="M177" s="218"/>
      <c r="N177" s="216"/>
      <c r="O177" s="218"/>
      <c r="P177" s="95">
        <v>12</v>
      </c>
      <c r="Q177" s="30"/>
      <c r="R177" s="30"/>
      <c r="S177" s="147"/>
      <c r="T177" s="108"/>
      <c r="U177" s="108"/>
      <c r="V177" s="108"/>
    </row>
    <row r="178" spans="1:22">
      <c r="A178" s="86">
        <v>44666</v>
      </c>
      <c r="B178" s="38">
        <v>4107</v>
      </c>
      <c r="C178" s="33"/>
      <c r="D178" s="196"/>
      <c r="E178" s="31"/>
      <c r="F178" s="31"/>
      <c r="G178" s="31"/>
      <c r="H178" s="31"/>
      <c r="I178" s="33"/>
      <c r="J178" s="75"/>
      <c r="K178" s="201"/>
      <c r="L178" s="219"/>
      <c r="M178" s="201"/>
      <c r="N178" s="201"/>
      <c r="O178" s="201"/>
      <c r="P178" s="95">
        <v>4</v>
      </c>
      <c r="Q178" s="30"/>
      <c r="R178" s="30"/>
      <c r="S178" s="147"/>
      <c r="T178" s="108"/>
      <c r="U178" s="108"/>
      <c r="V178" s="108"/>
    </row>
    <row r="179" spans="1:22">
      <c r="A179" s="86">
        <v>44667</v>
      </c>
      <c r="B179" s="38">
        <v>3833</v>
      </c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95"/>
      <c r="Q179" s="30"/>
      <c r="R179" s="30"/>
      <c r="S179" s="147"/>
      <c r="T179" s="108"/>
      <c r="U179" s="108"/>
      <c r="V179" s="108"/>
    </row>
    <row r="180" spans="1:22">
      <c r="A180" s="86">
        <v>44668</v>
      </c>
      <c r="B180" s="38">
        <v>3571</v>
      </c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95"/>
      <c r="Q180" s="30"/>
      <c r="R180" s="30"/>
      <c r="S180" s="147"/>
      <c r="T180" s="108"/>
      <c r="U180" s="108"/>
      <c r="V180" s="108"/>
    </row>
    <row r="181" spans="1:22">
      <c r="A181" s="86">
        <v>44669</v>
      </c>
      <c r="B181" s="38">
        <v>3507</v>
      </c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95"/>
      <c r="Q181" s="30"/>
      <c r="R181" s="30"/>
      <c r="S181" s="147"/>
      <c r="T181" s="108"/>
      <c r="U181" s="108"/>
      <c r="V181" s="108"/>
    </row>
    <row r="182" spans="1:22">
      <c r="A182" s="86">
        <v>44670</v>
      </c>
      <c r="B182" s="38">
        <v>3424</v>
      </c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95"/>
      <c r="Q182" s="30"/>
      <c r="R182" s="30"/>
      <c r="S182" s="147"/>
      <c r="T182" s="108"/>
      <c r="U182" s="108"/>
      <c r="V182" s="108"/>
    </row>
    <row r="183" spans="1:22">
      <c r="A183" s="86">
        <v>44671</v>
      </c>
      <c r="B183" s="38">
        <v>3274</v>
      </c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95"/>
      <c r="Q183" s="30"/>
      <c r="R183" s="30"/>
      <c r="S183" s="147"/>
      <c r="T183" s="108"/>
      <c r="U183" s="108"/>
      <c r="V183" s="108"/>
    </row>
    <row r="184" spans="1:22">
      <c r="A184" s="86">
        <v>44672</v>
      </c>
      <c r="B184" s="38">
        <v>3076</v>
      </c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95"/>
      <c r="Q184" s="30"/>
      <c r="R184" s="30"/>
      <c r="S184" s="147"/>
      <c r="T184" s="108"/>
      <c r="U184" s="108"/>
      <c r="V184" s="108"/>
    </row>
    <row r="185" spans="1:22">
      <c r="A185" s="86">
        <v>44673</v>
      </c>
      <c r="B185" s="38">
        <v>4916</v>
      </c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95"/>
      <c r="Q185" s="30"/>
      <c r="R185" s="30"/>
      <c r="S185" s="147"/>
      <c r="T185" s="108"/>
      <c r="U185" s="108"/>
      <c r="V185" s="108"/>
    </row>
    <row r="186" spans="1:22">
      <c r="A186" s="86">
        <v>44674</v>
      </c>
      <c r="B186" s="38">
        <v>6111</v>
      </c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95">
        <v>30</v>
      </c>
      <c r="Q186" s="30"/>
      <c r="R186" s="30"/>
      <c r="S186" s="147"/>
      <c r="T186" s="108"/>
      <c r="U186" s="108"/>
      <c r="V186" s="108"/>
    </row>
    <row r="187" spans="1:22">
      <c r="A187" s="86">
        <v>44675</v>
      </c>
      <c r="B187" s="38">
        <v>3973</v>
      </c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95"/>
      <c r="Q187" s="30"/>
      <c r="R187" s="30"/>
      <c r="S187" s="147"/>
      <c r="T187" s="108"/>
      <c r="U187" s="108"/>
      <c r="V187" s="108"/>
    </row>
    <row r="188" spans="1:22">
      <c r="A188" s="86">
        <v>44676</v>
      </c>
      <c r="B188" s="38">
        <v>3893</v>
      </c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95">
        <v>10</v>
      </c>
      <c r="Q188" s="30"/>
      <c r="R188" s="30"/>
      <c r="S188" s="147"/>
      <c r="T188" s="108"/>
      <c r="U188" s="108"/>
      <c r="V188" s="108"/>
    </row>
    <row r="189" spans="1:22">
      <c r="A189" s="86">
        <v>44677</v>
      </c>
      <c r="B189" s="38">
        <v>3547</v>
      </c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95">
        <v>3</v>
      </c>
      <c r="Q189" s="30"/>
      <c r="R189" s="30"/>
      <c r="S189" s="147"/>
      <c r="T189" s="108"/>
      <c r="U189" s="108"/>
      <c r="V189" s="108"/>
    </row>
    <row r="190" spans="1:22">
      <c r="A190" s="86">
        <v>44678</v>
      </c>
      <c r="B190" s="38">
        <v>3810</v>
      </c>
      <c r="C190" s="255">
        <v>1</v>
      </c>
      <c r="D190" s="256">
        <v>0.5</v>
      </c>
      <c r="E190" s="257">
        <v>7.6</v>
      </c>
      <c r="F190" s="257">
        <v>71</v>
      </c>
      <c r="G190" s="263">
        <v>1</v>
      </c>
      <c r="H190" s="257">
        <v>4</v>
      </c>
      <c r="I190" s="258">
        <v>1.4</v>
      </c>
      <c r="J190" s="259">
        <v>3.2</v>
      </c>
      <c r="K190" s="255">
        <v>15.24</v>
      </c>
      <c r="L190" s="255">
        <v>5.33</v>
      </c>
      <c r="M190" s="255">
        <v>3.81</v>
      </c>
      <c r="N190" s="255">
        <v>12.19</v>
      </c>
      <c r="O190" s="255">
        <v>3.81</v>
      </c>
      <c r="P190" s="95"/>
      <c r="Q190" s="30"/>
      <c r="R190" s="30" t="s">
        <v>95</v>
      </c>
      <c r="S190" s="147" t="s">
        <v>128</v>
      </c>
      <c r="T190" s="108" t="s">
        <v>129</v>
      </c>
      <c r="U190" s="108">
        <v>44735</v>
      </c>
      <c r="V190" s="108"/>
    </row>
    <row r="191" spans="1:22">
      <c r="A191" s="86">
        <v>44679</v>
      </c>
      <c r="B191" s="38">
        <v>3585</v>
      </c>
      <c r="C191" s="213"/>
      <c r="D191" s="102"/>
      <c r="E191" s="214"/>
      <c r="F191" s="214"/>
      <c r="G191" s="214"/>
      <c r="H191" s="214"/>
      <c r="I191" s="213"/>
      <c r="J191" s="213"/>
      <c r="K191" s="218"/>
      <c r="L191" s="218"/>
      <c r="M191" s="218"/>
      <c r="N191" s="217"/>
      <c r="O191" s="217"/>
      <c r="P191" s="95"/>
      <c r="Q191" s="30"/>
      <c r="R191" s="30"/>
      <c r="S191" s="147"/>
      <c r="T191" s="108"/>
      <c r="U191" s="108"/>
      <c r="V191" s="108"/>
    </row>
    <row r="192" spans="1:22">
      <c r="A192" s="86">
        <v>44680</v>
      </c>
      <c r="B192" s="38">
        <v>3677</v>
      </c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95">
        <v>8</v>
      </c>
      <c r="Q192" s="30"/>
      <c r="R192" s="30"/>
      <c r="S192" s="147"/>
      <c r="T192" s="108"/>
      <c r="U192" s="108"/>
      <c r="V192" s="108"/>
    </row>
    <row r="193" spans="1:22">
      <c r="A193" s="86">
        <v>44681</v>
      </c>
      <c r="B193" s="38">
        <v>3460</v>
      </c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95">
        <v>3</v>
      </c>
      <c r="Q193" s="30"/>
      <c r="R193" s="30"/>
      <c r="S193" s="147"/>
      <c r="T193" s="108"/>
      <c r="U193" s="108"/>
      <c r="V193" s="108"/>
    </row>
    <row r="194" spans="1:22">
      <c r="A194" s="86">
        <v>44682</v>
      </c>
      <c r="B194" s="38">
        <v>3625</v>
      </c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95">
        <v>20</v>
      </c>
      <c r="Q194" s="30"/>
      <c r="R194" s="30"/>
      <c r="S194" s="147"/>
      <c r="T194" s="108"/>
      <c r="U194" s="108"/>
      <c r="V194" s="108"/>
    </row>
    <row r="195" spans="1:22">
      <c r="A195" s="86">
        <v>44683</v>
      </c>
      <c r="B195" s="38">
        <v>3593</v>
      </c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95"/>
      <c r="Q195" s="30"/>
      <c r="R195" s="30"/>
      <c r="S195" s="147"/>
      <c r="T195" s="108"/>
      <c r="U195" s="108"/>
      <c r="V195" s="108"/>
    </row>
    <row r="196" spans="1:22">
      <c r="A196" s="86">
        <v>44684</v>
      </c>
      <c r="B196" s="38">
        <v>3399</v>
      </c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95">
        <v>7</v>
      </c>
      <c r="Q196" s="30"/>
      <c r="R196" s="30"/>
      <c r="S196" s="147"/>
      <c r="T196" s="108"/>
      <c r="U196" s="108"/>
      <c r="V196" s="108"/>
    </row>
    <row r="197" spans="1:22">
      <c r="A197" s="86">
        <v>44685</v>
      </c>
      <c r="B197" s="38">
        <v>3410</v>
      </c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95"/>
      <c r="Q197" s="30"/>
      <c r="R197" s="30"/>
      <c r="S197" s="147"/>
      <c r="T197" s="108"/>
      <c r="U197" s="108"/>
      <c r="V197" s="108"/>
    </row>
    <row r="198" spans="1:22">
      <c r="A198" s="86">
        <v>44686</v>
      </c>
      <c r="B198" s="38">
        <v>3395</v>
      </c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95"/>
      <c r="Q198" s="30"/>
      <c r="R198" s="30"/>
      <c r="S198" s="147"/>
      <c r="T198" s="108"/>
      <c r="U198" s="108"/>
      <c r="V198" s="108"/>
    </row>
    <row r="199" spans="1:22">
      <c r="A199" s="86">
        <v>44687</v>
      </c>
      <c r="B199" s="38">
        <v>7217</v>
      </c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95"/>
      <c r="Q199" s="30"/>
      <c r="R199" s="30"/>
      <c r="S199" s="147"/>
      <c r="T199" s="108"/>
      <c r="U199" s="108"/>
      <c r="V199" s="108"/>
    </row>
    <row r="200" spans="1:22">
      <c r="A200" s="86">
        <v>44688</v>
      </c>
      <c r="B200" s="38">
        <v>7796</v>
      </c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95"/>
      <c r="Q200" s="30"/>
      <c r="R200" s="30"/>
      <c r="S200" s="147"/>
      <c r="T200" s="108"/>
      <c r="U200" s="108"/>
      <c r="V200" s="108"/>
    </row>
    <row r="201" spans="1:22">
      <c r="A201" s="86">
        <v>44689</v>
      </c>
      <c r="B201" s="38">
        <v>7754</v>
      </c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95"/>
      <c r="Q201" s="30"/>
      <c r="R201" s="30"/>
      <c r="S201" s="147"/>
      <c r="T201" s="108"/>
      <c r="U201" s="108"/>
      <c r="V201" s="108"/>
    </row>
    <row r="202" spans="1:22">
      <c r="A202" s="86">
        <v>44690</v>
      </c>
      <c r="B202" s="38">
        <v>4610</v>
      </c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95"/>
      <c r="Q202" s="30"/>
      <c r="R202" s="30"/>
      <c r="S202" s="147"/>
      <c r="T202" s="108"/>
      <c r="U202" s="108"/>
      <c r="V202" s="108"/>
    </row>
    <row r="203" spans="1:22">
      <c r="A203" s="86">
        <v>44691</v>
      </c>
      <c r="B203" s="38">
        <v>5690</v>
      </c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95"/>
      <c r="Q203" s="30"/>
      <c r="R203" s="30"/>
      <c r="S203" s="147"/>
      <c r="T203" s="108"/>
      <c r="U203" s="108"/>
      <c r="V203" s="108"/>
    </row>
    <row r="204" spans="1:22">
      <c r="A204" s="86">
        <v>44692</v>
      </c>
      <c r="B204" s="38">
        <v>9721</v>
      </c>
      <c r="C204" s="255">
        <v>1</v>
      </c>
      <c r="D204" s="256">
        <v>0.67</v>
      </c>
      <c r="E204" s="257">
        <v>7.9</v>
      </c>
      <c r="F204" s="257">
        <v>31</v>
      </c>
      <c r="G204" s="263">
        <v>2</v>
      </c>
      <c r="H204" s="257">
        <v>4</v>
      </c>
      <c r="I204" s="258">
        <v>2.5</v>
      </c>
      <c r="J204" s="259">
        <v>3.2</v>
      </c>
      <c r="K204" s="255">
        <v>38.880000000000003</v>
      </c>
      <c r="L204" s="255">
        <v>24.3</v>
      </c>
      <c r="M204" s="255">
        <v>9.7200000000000006</v>
      </c>
      <c r="N204" s="255">
        <v>31.11</v>
      </c>
      <c r="O204" s="255">
        <v>19.440000000000001</v>
      </c>
      <c r="P204" s="95"/>
      <c r="Q204" s="30"/>
      <c r="R204" s="30" t="s">
        <v>95</v>
      </c>
      <c r="S204" s="147" t="s">
        <v>130</v>
      </c>
      <c r="T204" s="108">
        <v>44733</v>
      </c>
      <c r="U204" s="108">
        <v>44735</v>
      </c>
      <c r="V204" s="108"/>
    </row>
    <row r="205" spans="1:22">
      <c r="A205" s="86">
        <v>44693</v>
      </c>
      <c r="B205" s="38">
        <v>9264</v>
      </c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95">
        <v>6</v>
      </c>
      <c r="Q205" s="30"/>
      <c r="R205" s="30"/>
      <c r="S205" s="147"/>
      <c r="T205" s="108"/>
      <c r="U205" s="108"/>
      <c r="V205" s="108"/>
    </row>
    <row r="206" spans="1:22">
      <c r="A206" s="86">
        <v>44694</v>
      </c>
      <c r="B206" s="38">
        <v>7699</v>
      </c>
      <c r="C206" s="213"/>
      <c r="D206" s="102"/>
      <c r="E206" s="214"/>
      <c r="F206" s="214"/>
      <c r="G206" s="214"/>
      <c r="H206" s="214"/>
      <c r="I206" s="213"/>
      <c r="J206" s="213"/>
      <c r="K206" s="229"/>
      <c r="L206" s="217"/>
      <c r="M206" s="230"/>
      <c r="N206" s="217"/>
      <c r="O206" s="229"/>
      <c r="P206" s="95">
        <v>2</v>
      </c>
      <c r="Q206" s="30"/>
      <c r="R206" s="30"/>
      <c r="S206" s="147"/>
      <c r="T206" s="108"/>
      <c r="U206" s="108"/>
      <c r="V206" s="108"/>
    </row>
    <row r="207" spans="1:22">
      <c r="A207" s="86">
        <v>44695</v>
      </c>
      <c r="B207" s="38">
        <v>6724</v>
      </c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95">
        <v>13</v>
      </c>
      <c r="Q207" s="30"/>
      <c r="R207" s="30"/>
      <c r="S207" s="147"/>
      <c r="T207" s="108"/>
      <c r="U207" s="108"/>
      <c r="V207" s="108"/>
    </row>
    <row r="208" spans="1:22">
      <c r="A208" s="86">
        <v>44696</v>
      </c>
      <c r="B208" s="38">
        <v>14731</v>
      </c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95">
        <v>28</v>
      </c>
      <c r="Q208" s="30"/>
      <c r="R208" s="30"/>
      <c r="S208" s="147"/>
      <c r="T208" s="108"/>
      <c r="U208" s="108"/>
      <c r="V208" s="108"/>
    </row>
    <row r="209" spans="1:22">
      <c r="A209" s="86">
        <v>44697</v>
      </c>
      <c r="B209" s="38">
        <v>13480</v>
      </c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95"/>
      <c r="Q209" s="30"/>
      <c r="R209" s="30"/>
      <c r="S209" s="147"/>
      <c r="T209" s="108"/>
      <c r="U209" s="108"/>
      <c r="V209" s="108"/>
    </row>
    <row r="210" spans="1:22">
      <c r="A210" s="86">
        <v>44698</v>
      </c>
      <c r="B210" s="38">
        <v>9217</v>
      </c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95"/>
      <c r="Q210" s="30"/>
      <c r="R210" s="30"/>
      <c r="S210" s="147"/>
      <c r="T210" s="108"/>
      <c r="U210" s="108"/>
      <c r="V210" s="108"/>
    </row>
    <row r="211" spans="1:22">
      <c r="A211" s="86">
        <v>44699</v>
      </c>
      <c r="B211" s="38">
        <v>5753</v>
      </c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95"/>
      <c r="Q211" s="30"/>
      <c r="R211" s="30"/>
      <c r="S211" s="147"/>
      <c r="T211" s="108"/>
      <c r="U211" s="108"/>
      <c r="V211" s="108"/>
    </row>
    <row r="212" spans="1:22">
      <c r="A212" s="86">
        <v>44700</v>
      </c>
      <c r="B212" s="38">
        <v>4559</v>
      </c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95"/>
      <c r="Q212" s="30"/>
      <c r="R212" s="30"/>
      <c r="S212" s="147"/>
      <c r="T212" s="108"/>
      <c r="U212" s="108"/>
      <c r="V212" s="108"/>
    </row>
    <row r="213" spans="1:22">
      <c r="A213" s="86">
        <v>44701</v>
      </c>
      <c r="B213" s="38">
        <v>3987</v>
      </c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95">
        <v>4</v>
      </c>
      <c r="Q213" s="30"/>
      <c r="R213" s="30"/>
      <c r="S213" s="147"/>
      <c r="T213" s="108"/>
      <c r="U213" s="108"/>
      <c r="V213" s="108"/>
    </row>
    <row r="214" spans="1:22">
      <c r="A214" s="86">
        <v>44702</v>
      </c>
      <c r="B214" s="38">
        <v>12076</v>
      </c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95">
        <v>32</v>
      </c>
      <c r="Q214" s="30"/>
      <c r="R214" s="30"/>
      <c r="S214" s="147"/>
      <c r="T214" s="108"/>
      <c r="U214" s="108"/>
      <c r="V214" s="108"/>
    </row>
    <row r="215" spans="1:22">
      <c r="A215" s="86">
        <v>44703</v>
      </c>
      <c r="B215" s="38">
        <v>19662</v>
      </c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95"/>
      <c r="Q215" s="30"/>
      <c r="R215" s="30"/>
      <c r="S215" s="147"/>
      <c r="T215" s="108"/>
      <c r="U215" s="108"/>
      <c r="V215" s="108"/>
    </row>
    <row r="216" spans="1:22">
      <c r="A216" s="86">
        <v>44704</v>
      </c>
      <c r="B216" s="38">
        <v>11539</v>
      </c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95">
        <v>80</v>
      </c>
      <c r="Q216" s="30"/>
      <c r="R216" s="30"/>
      <c r="S216" s="147"/>
      <c r="T216" s="108"/>
      <c r="U216" s="108"/>
      <c r="V216" s="108"/>
    </row>
    <row r="217" spans="1:22">
      <c r="A217" s="86">
        <v>44705</v>
      </c>
      <c r="B217" s="38">
        <v>10574</v>
      </c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95">
        <v>20</v>
      </c>
      <c r="Q217" s="30"/>
      <c r="R217" s="30"/>
      <c r="S217" s="147"/>
      <c r="T217" s="108"/>
      <c r="U217" s="108"/>
      <c r="V217" s="108"/>
    </row>
    <row r="218" spans="1:22">
      <c r="A218" s="86">
        <v>44706</v>
      </c>
      <c r="B218" s="38">
        <v>10364</v>
      </c>
      <c r="C218" s="255">
        <v>1</v>
      </c>
      <c r="D218" s="256">
        <v>3.4</v>
      </c>
      <c r="E218" s="257">
        <v>7.6</v>
      </c>
      <c r="F218" s="257">
        <v>130</v>
      </c>
      <c r="G218" s="263">
        <v>2.5</v>
      </c>
      <c r="H218" s="257">
        <v>4</v>
      </c>
      <c r="I218" s="258">
        <v>6.1</v>
      </c>
      <c r="J218" s="259">
        <v>3.2</v>
      </c>
      <c r="K218" s="255">
        <v>41.46</v>
      </c>
      <c r="L218" s="255">
        <v>63.22</v>
      </c>
      <c r="M218" s="255">
        <v>10.36</v>
      </c>
      <c r="N218" s="255">
        <v>33.159999999999997</v>
      </c>
      <c r="O218" s="255">
        <v>25.91</v>
      </c>
      <c r="P218" s="95">
        <v>23</v>
      </c>
      <c r="Q218" s="30"/>
      <c r="R218" s="30" t="s">
        <v>95</v>
      </c>
      <c r="S218" s="147" t="s">
        <v>128</v>
      </c>
      <c r="T218" s="108">
        <v>44733</v>
      </c>
      <c r="U218" s="108">
        <v>44735</v>
      </c>
      <c r="V218" s="108"/>
    </row>
    <row r="219" spans="1:22">
      <c r="A219" s="86">
        <v>44707</v>
      </c>
      <c r="B219" s="38">
        <v>7832</v>
      </c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95">
        <v>10</v>
      </c>
      <c r="Q219" s="30"/>
      <c r="R219" s="30"/>
      <c r="S219" s="147"/>
      <c r="T219" s="108"/>
      <c r="U219" s="108"/>
      <c r="V219" s="108"/>
    </row>
    <row r="220" spans="1:22">
      <c r="A220" s="86">
        <v>44708</v>
      </c>
      <c r="B220" s="38">
        <v>5863</v>
      </c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95">
        <v>6</v>
      </c>
      <c r="Q220" s="30"/>
      <c r="R220" s="30"/>
      <c r="S220" s="147"/>
      <c r="T220" s="108"/>
      <c r="U220" s="108"/>
      <c r="V220" s="108"/>
    </row>
    <row r="221" spans="1:22">
      <c r="A221" s="86">
        <v>44709</v>
      </c>
      <c r="B221" s="38">
        <v>4885</v>
      </c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95"/>
      <c r="Q221" s="30"/>
      <c r="R221" s="30"/>
      <c r="S221" s="147"/>
      <c r="T221" s="108"/>
      <c r="U221" s="108"/>
      <c r="V221" s="108"/>
    </row>
    <row r="222" spans="1:22">
      <c r="A222" s="86">
        <v>44710</v>
      </c>
      <c r="B222" s="38">
        <v>4369</v>
      </c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95">
        <v>8</v>
      </c>
      <c r="Q222" s="30"/>
      <c r="R222" s="30"/>
      <c r="S222" s="147"/>
      <c r="T222" s="108"/>
      <c r="U222" s="108"/>
      <c r="V222" s="108"/>
    </row>
    <row r="223" spans="1:22">
      <c r="A223" s="86">
        <v>44711</v>
      </c>
      <c r="B223" s="38">
        <v>3944</v>
      </c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95"/>
      <c r="Q223" s="30"/>
      <c r="R223" s="30"/>
      <c r="S223" s="147"/>
      <c r="T223" s="108"/>
      <c r="U223" s="108"/>
      <c r="V223" s="108"/>
    </row>
    <row r="224" spans="1:22">
      <c r="A224" s="86">
        <v>44712</v>
      </c>
      <c r="B224" s="38">
        <v>3772</v>
      </c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95"/>
      <c r="Q224" s="30"/>
      <c r="R224" s="30"/>
      <c r="S224" s="147"/>
      <c r="T224" s="108"/>
      <c r="U224" s="108"/>
      <c r="V224" s="108"/>
    </row>
    <row r="225" spans="1:22">
      <c r="A225" s="86">
        <v>44713</v>
      </c>
      <c r="B225" s="38">
        <v>3618</v>
      </c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95"/>
      <c r="Q225" s="30"/>
      <c r="R225" s="30"/>
      <c r="S225" s="147"/>
      <c r="T225" s="108"/>
      <c r="U225" s="108"/>
      <c r="V225" s="108"/>
    </row>
    <row r="226" spans="1:22">
      <c r="A226" s="86">
        <v>44714</v>
      </c>
      <c r="B226" s="38">
        <v>3346</v>
      </c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95"/>
      <c r="Q226" s="30"/>
      <c r="R226" s="30"/>
      <c r="S226" s="147"/>
      <c r="T226" s="108"/>
      <c r="U226" s="108"/>
      <c r="V226" s="108"/>
    </row>
    <row r="227" spans="1:22">
      <c r="A227" s="86">
        <v>44715</v>
      </c>
      <c r="B227" s="38">
        <v>3517</v>
      </c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95">
        <v>15</v>
      </c>
      <c r="Q227" s="30"/>
      <c r="R227" s="30"/>
      <c r="S227" s="147"/>
      <c r="T227" s="108"/>
      <c r="U227" s="108"/>
      <c r="V227" s="108"/>
    </row>
    <row r="228" spans="1:22">
      <c r="A228" s="86">
        <v>44716</v>
      </c>
      <c r="B228" s="38">
        <v>4606</v>
      </c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95"/>
      <c r="Q228" s="30"/>
      <c r="R228" s="30"/>
      <c r="S228" s="147"/>
      <c r="T228" s="108"/>
      <c r="U228" s="108"/>
      <c r="V228" s="108"/>
    </row>
    <row r="229" spans="1:22">
      <c r="A229" s="86">
        <v>44717</v>
      </c>
      <c r="B229" s="38">
        <v>3604</v>
      </c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95"/>
      <c r="Q229" s="30"/>
      <c r="R229" s="30"/>
      <c r="S229" s="147"/>
      <c r="T229" s="108"/>
      <c r="U229" s="108"/>
      <c r="V229" s="108"/>
    </row>
    <row r="230" spans="1:22">
      <c r="A230" s="86">
        <v>44718</v>
      </c>
      <c r="B230" s="38">
        <v>3426</v>
      </c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95"/>
      <c r="Q230" s="30"/>
      <c r="R230" s="30"/>
      <c r="S230" s="147"/>
      <c r="T230" s="108"/>
      <c r="U230" s="108"/>
      <c r="V230" s="108"/>
    </row>
    <row r="231" spans="1:22">
      <c r="A231" s="86">
        <v>44719</v>
      </c>
      <c r="B231" s="38">
        <v>3311</v>
      </c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30"/>
      <c r="S231" s="147"/>
      <c r="T231" s="108"/>
      <c r="U231" s="108"/>
      <c r="V231" s="108"/>
    </row>
    <row r="232" spans="1:22">
      <c r="A232" s="86">
        <v>44720</v>
      </c>
      <c r="B232" s="38">
        <v>3222</v>
      </c>
      <c r="C232" s="255">
        <v>1</v>
      </c>
      <c r="D232" s="256">
        <v>2.5</v>
      </c>
      <c r="E232" s="257">
        <v>7.7</v>
      </c>
      <c r="F232" s="257">
        <v>550</v>
      </c>
      <c r="G232" s="263">
        <v>1</v>
      </c>
      <c r="H232" s="257">
        <v>6</v>
      </c>
      <c r="I232" s="258">
        <v>5.5</v>
      </c>
      <c r="J232" s="259">
        <v>1.5</v>
      </c>
      <c r="K232" s="255">
        <v>8.06</v>
      </c>
      <c r="L232" s="255">
        <v>17.72</v>
      </c>
      <c r="M232" s="255">
        <v>3.22</v>
      </c>
      <c r="N232" s="255">
        <v>4.83</v>
      </c>
      <c r="O232" s="255">
        <v>3.22</v>
      </c>
      <c r="P232" s="71"/>
      <c r="Q232" s="30"/>
      <c r="R232" s="30" t="s">
        <v>95</v>
      </c>
      <c r="S232" s="147" t="s">
        <v>128</v>
      </c>
      <c r="T232" s="108">
        <v>44733</v>
      </c>
      <c r="U232" s="108">
        <v>44735</v>
      </c>
      <c r="V232" s="108"/>
    </row>
    <row r="233" spans="1:22">
      <c r="A233" s="86">
        <v>44721</v>
      </c>
      <c r="B233" s="38">
        <v>3119</v>
      </c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30"/>
      <c r="S233" s="147"/>
      <c r="T233" s="108"/>
      <c r="U233" s="108"/>
      <c r="V233" s="108"/>
    </row>
    <row r="234" spans="1:22">
      <c r="A234" s="86">
        <v>44722</v>
      </c>
      <c r="B234" s="38">
        <v>2999</v>
      </c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30"/>
      <c r="S234" s="147"/>
      <c r="T234" s="108"/>
      <c r="U234" s="108"/>
      <c r="V234" s="108"/>
    </row>
    <row r="235" spans="1:22">
      <c r="A235" s="86">
        <v>44723</v>
      </c>
      <c r="B235" s="38">
        <v>2767</v>
      </c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30"/>
      <c r="S235" s="147"/>
      <c r="T235" s="108"/>
      <c r="U235" s="108"/>
      <c r="V235" s="108"/>
    </row>
    <row r="236" spans="1:22">
      <c r="A236" s="86">
        <v>44724</v>
      </c>
      <c r="B236" s="38">
        <v>2710</v>
      </c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30"/>
      <c r="S236" s="147"/>
      <c r="T236" s="108"/>
      <c r="U236" s="108"/>
      <c r="V236" s="108"/>
    </row>
    <row r="237" spans="1:22">
      <c r="A237" s="86">
        <v>44725</v>
      </c>
      <c r="B237" s="38">
        <v>2842</v>
      </c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30"/>
      <c r="S237" s="147"/>
      <c r="T237" s="108"/>
      <c r="U237" s="108"/>
      <c r="V237" s="108"/>
    </row>
    <row r="238" spans="1:22">
      <c r="A238" s="86">
        <v>44726</v>
      </c>
      <c r="B238" s="38">
        <v>2899</v>
      </c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30"/>
      <c r="S238" s="147"/>
      <c r="T238" s="108"/>
      <c r="U238" s="108"/>
      <c r="V238" s="108"/>
    </row>
    <row r="239" spans="1:22">
      <c r="A239" s="86">
        <v>44727</v>
      </c>
      <c r="B239" s="38">
        <v>2890</v>
      </c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30"/>
      <c r="S239" s="147"/>
      <c r="T239" s="108"/>
      <c r="U239" s="108"/>
      <c r="V239" s="108"/>
    </row>
    <row r="240" spans="1:22">
      <c r="A240" s="86">
        <v>44728</v>
      </c>
      <c r="B240" s="38">
        <v>2835</v>
      </c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30"/>
      <c r="S240" s="147"/>
      <c r="T240" s="108"/>
      <c r="U240" s="108"/>
      <c r="V240" s="108"/>
    </row>
    <row r="241" spans="1:22">
      <c r="A241" s="86">
        <v>44729</v>
      </c>
      <c r="B241" s="38">
        <v>2661</v>
      </c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30"/>
      <c r="S241" s="147"/>
      <c r="T241" s="108"/>
      <c r="U241" s="108"/>
      <c r="V241" s="108"/>
    </row>
    <row r="242" spans="1:22">
      <c r="A242" s="86">
        <v>44730</v>
      </c>
      <c r="B242" s="38">
        <v>2607</v>
      </c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30"/>
      <c r="S242" s="147"/>
      <c r="T242" s="108"/>
      <c r="U242" s="108"/>
      <c r="V242" s="108"/>
    </row>
    <row r="243" spans="1:22">
      <c r="A243" s="86">
        <v>44731</v>
      </c>
      <c r="B243" s="38">
        <v>2558</v>
      </c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30"/>
      <c r="S243" s="147"/>
      <c r="T243" s="108"/>
      <c r="U243" s="108"/>
      <c r="V243" s="108"/>
    </row>
    <row r="244" spans="1:22">
      <c r="A244" s="86">
        <v>44732</v>
      </c>
      <c r="B244" s="38">
        <v>2664</v>
      </c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30"/>
      <c r="S244" s="147"/>
      <c r="T244" s="108"/>
      <c r="U244" s="108"/>
      <c r="V244" s="108"/>
    </row>
    <row r="245" spans="1:22">
      <c r="A245" s="86">
        <v>44733</v>
      </c>
      <c r="B245" s="38">
        <v>2686</v>
      </c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30"/>
      <c r="S245" s="147"/>
      <c r="T245" s="108"/>
      <c r="U245" s="108"/>
      <c r="V245" s="108"/>
    </row>
    <row r="246" spans="1:22">
      <c r="A246" s="86">
        <v>44734</v>
      </c>
      <c r="B246" s="38">
        <v>2781</v>
      </c>
      <c r="C246" s="255">
        <v>1</v>
      </c>
      <c r="D246" s="256">
        <v>1.3</v>
      </c>
      <c r="E246" s="257">
        <v>7.6</v>
      </c>
      <c r="F246" s="257">
        <v>96</v>
      </c>
      <c r="G246" s="263">
        <v>2</v>
      </c>
      <c r="H246" s="257">
        <v>5</v>
      </c>
      <c r="I246" s="258">
        <v>3.6</v>
      </c>
      <c r="J246" s="259">
        <v>3.5</v>
      </c>
      <c r="K246" s="255">
        <v>3.62</v>
      </c>
      <c r="L246" s="255">
        <v>10.01</v>
      </c>
      <c r="M246" s="255">
        <v>2.78</v>
      </c>
      <c r="N246" s="255">
        <v>9.73</v>
      </c>
      <c r="O246" s="255">
        <v>5.56</v>
      </c>
      <c r="P246" s="71"/>
      <c r="Q246" s="30" t="s">
        <v>131</v>
      </c>
      <c r="R246" s="30" t="s">
        <v>95</v>
      </c>
      <c r="S246" s="147" t="s">
        <v>128</v>
      </c>
      <c r="T246" s="108">
        <v>44743</v>
      </c>
      <c r="U246" s="108">
        <v>44743</v>
      </c>
      <c r="V246" s="108"/>
    </row>
    <row r="247" spans="1:22">
      <c r="A247" s="86">
        <v>44735</v>
      </c>
      <c r="B247" s="38">
        <v>2700</v>
      </c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30"/>
      <c r="S247" s="147"/>
      <c r="T247" s="108"/>
      <c r="U247" s="108"/>
      <c r="V247" s="108"/>
    </row>
    <row r="248" spans="1:22">
      <c r="A248" s="86">
        <v>44736</v>
      </c>
      <c r="B248" s="38">
        <v>2681</v>
      </c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30"/>
      <c r="S248" s="147"/>
      <c r="T248" s="108"/>
      <c r="U248" s="108"/>
      <c r="V248" s="108"/>
    </row>
    <row r="249" spans="1:22">
      <c r="A249" s="86">
        <v>44737</v>
      </c>
      <c r="B249" s="38">
        <v>2506</v>
      </c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30"/>
      <c r="S249" s="147"/>
      <c r="T249" s="108"/>
      <c r="U249" s="108"/>
      <c r="V249" s="108"/>
    </row>
    <row r="250" spans="1:22">
      <c r="A250" s="86">
        <v>44738</v>
      </c>
      <c r="B250" s="38">
        <v>2523</v>
      </c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30"/>
      <c r="S250" s="147"/>
      <c r="T250" s="108"/>
      <c r="U250" s="108"/>
      <c r="V250" s="108"/>
    </row>
    <row r="251" spans="1:22">
      <c r="A251" s="86">
        <v>44739</v>
      </c>
      <c r="B251" s="38">
        <v>2652</v>
      </c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30"/>
      <c r="S251" s="147"/>
      <c r="T251" s="108"/>
      <c r="U251" s="108"/>
      <c r="V251" s="108"/>
    </row>
    <row r="252" spans="1:22">
      <c r="A252" s="86">
        <v>44740</v>
      </c>
      <c r="B252" s="38">
        <v>2619</v>
      </c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30"/>
      <c r="S252" s="147"/>
      <c r="T252" s="108"/>
      <c r="U252" s="108"/>
      <c r="V252" s="108"/>
    </row>
    <row r="253" spans="1:22">
      <c r="A253" s="86">
        <v>44741</v>
      </c>
      <c r="B253" s="38">
        <v>2520</v>
      </c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30"/>
      <c r="S253" s="147"/>
      <c r="T253" s="108"/>
      <c r="U253" s="108"/>
      <c r="V253" s="108"/>
    </row>
    <row r="254" spans="1:22">
      <c r="A254" s="86">
        <v>44742</v>
      </c>
      <c r="B254" s="38">
        <v>2616</v>
      </c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30"/>
      <c r="S254" s="147"/>
      <c r="T254" s="108"/>
      <c r="U254" s="108"/>
      <c r="V254" s="108"/>
    </row>
    <row r="257" spans="1:22" ht="15.75" thickBot="1">
      <c r="A257" s="88"/>
      <c r="B257" s="80"/>
      <c r="C257" s="317"/>
      <c r="D257" s="317"/>
      <c r="E257" s="317"/>
      <c r="F257" s="317"/>
      <c r="G257" s="317"/>
      <c r="H257" s="317"/>
      <c r="I257" s="47"/>
      <c r="J257" s="48"/>
      <c r="K257" s="81"/>
      <c r="L257" s="81"/>
      <c r="M257" s="81"/>
      <c r="N257" s="81"/>
      <c r="O257" s="81"/>
      <c r="P257" s="169"/>
      <c r="Q257" s="61"/>
      <c r="R257" s="61"/>
      <c r="S257" s="148"/>
      <c r="T257" s="80"/>
      <c r="U257" s="80"/>
      <c r="V257" s="80"/>
    </row>
    <row r="258" spans="1:22">
      <c r="A258" s="89" t="s">
        <v>22</v>
      </c>
      <c r="B258" s="98">
        <f t="shared" ref="B258:Q258" si="0">MIN(B13:B254)</f>
        <v>2117</v>
      </c>
      <c r="C258" s="104">
        <f t="shared" si="0"/>
        <v>0.01</v>
      </c>
      <c r="D258" s="104">
        <f t="shared" si="0"/>
        <v>0.01</v>
      </c>
      <c r="E258" s="104">
        <f t="shared" si="0"/>
        <v>7</v>
      </c>
      <c r="F258" s="104">
        <f t="shared" si="0"/>
        <v>31</v>
      </c>
      <c r="G258" s="104">
        <f t="shared" si="0"/>
        <v>1</v>
      </c>
      <c r="H258" s="104">
        <f t="shared" si="0"/>
        <v>2</v>
      </c>
      <c r="I258" s="104">
        <f t="shared" si="0"/>
        <v>1.4</v>
      </c>
      <c r="J258" s="104">
        <f t="shared" si="0"/>
        <v>1.5</v>
      </c>
      <c r="K258" s="104">
        <f t="shared" si="0"/>
        <v>3.62</v>
      </c>
      <c r="L258" s="104">
        <f t="shared" si="0"/>
        <v>5.33</v>
      </c>
      <c r="M258" s="104">
        <f t="shared" si="0"/>
        <v>0.14000000000000001</v>
      </c>
      <c r="N258" s="104">
        <f t="shared" si="0"/>
        <v>4.83</v>
      </c>
      <c r="O258" s="104">
        <f t="shared" si="0"/>
        <v>3.22</v>
      </c>
      <c r="P258" s="104">
        <f t="shared" ca="1" si="0"/>
        <v>0</v>
      </c>
      <c r="Q258" s="104">
        <f t="shared" si="0"/>
        <v>0</v>
      </c>
      <c r="R258" s="61"/>
      <c r="S258" s="149"/>
    </row>
    <row r="259" spans="1:22">
      <c r="A259" s="90" t="s">
        <v>23</v>
      </c>
      <c r="B259" s="99">
        <f t="shared" ref="B259:Q259" si="1">AVERAGE(B13:B254)</f>
        <v>5964.3195020746889</v>
      </c>
      <c r="C259" s="196">
        <f t="shared" si="1"/>
        <v>0.54307692307692312</v>
      </c>
      <c r="D259" s="196">
        <f t="shared" si="1"/>
        <v>1.2433333333333334</v>
      </c>
      <c r="E259" s="196">
        <f t="shared" si="1"/>
        <v>7.8340000000000005</v>
      </c>
      <c r="F259" s="196">
        <f t="shared" si="1"/>
        <v>696.6</v>
      </c>
      <c r="G259" s="196">
        <f t="shared" si="1"/>
        <v>9.0333333333333332</v>
      </c>
      <c r="H259" s="196">
        <f t="shared" si="1"/>
        <v>5.4</v>
      </c>
      <c r="I259" s="196">
        <f t="shared" si="1"/>
        <v>3.24</v>
      </c>
      <c r="J259" s="196">
        <f t="shared" si="1"/>
        <v>3.373333333333334</v>
      </c>
      <c r="K259" s="196">
        <f t="shared" si="1"/>
        <v>30.541999999999998</v>
      </c>
      <c r="L259" s="196">
        <f t="shared" si="1"/>
        <v>19.552</v>
      </c>
      <c r="M259" s="196">
        <f t="shared" si="1"/>
        <v>7.556</v>
      </c>
      <c r="N259" s="196">
        <f t="shared" si="1"/>
        <v>18.722666666666665</v>
      </c>
      <c r="O259" s="196">
        <f t="shared" si="1"/>
        <v>56.805333333333337</v>
      </c>
      <c r="P259" s="196">
        <f t="shared" ca="1" si="1"/>
        <v>11.175000000000001</v>
      </c>
      <c r="Q259" s="196" t="e">
        <f t="shared" si="1"/>
        <v>#DIV/0!</v>
      </c>
      <c r="R259" s="61"/>
      <c r="S259" s="149"/>
    </row>
    <row r="260" spans="1:22" ht="15.75" thickBot="1">
      <c r="A260" s="91" t="s">
        <v>24</v>
      </c>
      <c r="B260" s="100">
        <f t="shared" ref="B260:Q260" si="2">MAX(B13:B254)</f>
        <v>36696</v>
      </c>
      <c r="C260" s="105">
        <f t="shared" si="2"/>
        <v>1</v>
      </c>
      <c r="D260" s="105">
        <f t="shared" si="2"/>
        <v>3.4</v>
      </c>
      <c r="E260" s="105">
        <f t="shared" si="2"/>
        <v>9.8000000000000007</v>
      </c>
      <c r="F260" s="105">
        <f t="shared" si="2"/>
        <v>2752</v>
      </c>
      <c r="G260" s="105">
        <f t="shared" si="2"/>
        <v>34</v>
      </c>
      <c r="H260" s="105">
        <f t="shared" si="2"/>
        <v>10</v>
      </c>
      <c r="I260" s="105">
        <f t="shared" si="2"/>
        <v>6.1</v>
      </c>
      <c r="J260" s="85">
        <f t="shared" si="2"/>
        <v>8</v>
      </c>
      <c r="K260" s="105">
        <f t="shared" si="2"/>
        <v>75.92</v>
      </c>
      <c r="L260" s="105">
        <f t="shared" si="2"/>
        <v>63.22</v>
      </c>
      <c r="M260" s="105">
        <f t="shared" si="2"/>
        <v>23.35</v>
      </c>
      <c r="N260" s="105">
        <f t="shared" si="2"/>
        <v>39.14</v>
      </c>
      <c r="O260" s="105">
        <f t="shared" si="2"/>
        <v>326.87</v>
      </c>
      <c r="P260" s="105">
        <f t="shared" ca="1" si="2"/>
        <v>275</v>
      </c>
      <c r="Q260" s="105">
        <f t="shared" si="2"/>
        <v>0</v>
      </c>
      <c r="R260" s="61"/>
      <c r="S260" s="149"/>
    </row>
    <row r="261" spans="1:22">
      <c r="A261" s="92"/>
      <c r="B261" s="83" t="s">
        <v>31</v>
      </c>
      <c r="C261" s="84">
        <f>COUNTIF(C13:C254,"&gt;0")</f>
        <v>13</v>
      </c>
      <c r="D261" s="47"/>
      <c r="E261" s="47"/>
      <c r="F261" s="47"/>
      <c r="G261" s="47"/>
      <c r="H261" s="47"/>
      <c r="I261" s="47"/>
      <c r="J261" s="96" t="s">
        <v>27</v>
      </c>
      <c r="K261" s="69">
        <f t="shared" ref="K261:P261" si="3">SUM(K$13:K$254)</f>
        <v>458.13</v>
      </c>
      <c r="L261" s="69">
        <f t="shared" si="3"/>
        <v>293.27999999999997</v>
      </c>
      <c r="M261" s="69">
        <f t="shared" si="3"/>
        <v>113.34</v>
      </c>
      <c r="N261" s="69">
        <f t="shared" si="3"/>
        <v>280.83999999999997</v>
      </c>
      <c r="O261" s="69">
        <f t="shared" si="3"/>
        <v>852.08</v>
      </c>
      <c r="P261" s="69">
        <f t="shared" ca="1" si="3"/>
        <v>1341</v>
      </c>
      <c r="Q261" s="83"/>
      <c r="R261" s="83"/>
      <c r="S261" s="150"/>
      <c r="T261" s="83"/>
      <c r="U261" s="83"/>
      <c r="V261" s="83"/>
    </row>
  </sheetData>
  <mergeCells count="22">
    <mergeCell ref="A1:V1"/>
    <mergeCell ref="A7:A9"/>
    <mergeCell ref="B7:B8"/>
    <mergeCell ref="C7:J7"/>
    <mergeCell ref="K7:O7"/>
    <mergeCell ref="Q7:Q8"/>
    <mergeCell ref="A2:V2"/>
    <mergeCell ref="A3:V3"/>
    <mergeCell ref="A4:V4"/>
    <mergeCell ref="A5:V5"/>
    <mergeCell ref="A6:V6"/>
    <mergeCell ref="C257:H257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</mergeCells>
  <hyperlinks>
    <hyperlink ref="A5" r:id="rId1" xr:uid="{D1D50C32-D921-4EDC-859B-419E5FD28B93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38EE7-6AC7-42F0-AC0B-2EFAA24013C7}">
  <dimension ref="A1:V376"/>
  <sheetViews>
    <sheetView zoomScaleNormal="100" workbookViewId="0">
      <pane ySplit="11" topLeftCell="A372" activePane="bottomLeft" state="frozen"/>
      <selection pane="bottomLeft" activeCell="T366" sqref="T366"/>
    </sheetView>
  </sheetViews>
  <sheetFormatPr defaultRowHeight="15"/>
  <cols>
    <col min="1" max="1" width="28.7109375" bestFit="1" customWidth="1"/>
    <col min="3" max="3" width="9.140625" style="264"/>
    <col min="4" max="4" width="10.5703125" style="264" customWidth="1"/>
    <col min="5" max="5" width="9.140625" style="264"/>
    <col min="6" max="6" width="10.42578125" style="264" customWidth="1"/>
    <col min="7" max="10" width="9.140625" style="264"/>
    <col min="11" max="11" width="10.140625" style="264" customWidth="1"/>
    <col min="12" max="12" width="10.28515625" style="264" customWidth="1"/>
    <col min="13" max="13" width="10" style="264" customWidth="1"/>
    <col min="14" max="14" width="11.28515625" style="264" customWidth="1"/>
    <col min="15" max="15" width="10.5703125" style="264" customWidth="1"/>
    <col min="16" max="16" width="8" style="264" bestFit="1" customWidth="1"/>
    <col min="17" max="17" width="16.85546875" style="264" customWidth="1"/>
    <col min="18" max="18" width="18.85546875" style="264" customWidth="1"/>
    <col min="19" max="19" width="11.5703125" style="264" bestFit="1" customWidth="1"/>
    <col min="20" max="20" width="15.5703125" style="264" bestFit="1" customWidth="1"/>
    <col min="21" max="21" width="11.7109375" style="264" customWidth="1"/>
    <col min="22" max="22" width="30.28515625" style="264" customWidth="1"/>
  </cols>
  <sheetData>
    <row r="1" spans="1:22" ht="18">
      <c r="A1" s="350" t="s">
        <v>145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</row>
    <row r="2" spans="1:22" ht="18.75">
      <c r="A2" s="352" t="s">
        <v>40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</row>
    <row r="3" spans="1:22" ht="21">
      <c r="A3" s="353" t="s">
        <v>43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</row>
    <row r="4" spans="1:22" ht="18.75">
      <c r="A4" s="354" t="s">
        <v>41</v>
      </c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</row>
    <row r="5" spans="1:22" ht="18.75">
      <c r="A5" s="355" t="s">
        <v>42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</row>
    <row r="6" spans="1:22" ht="18.75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</row>
    <row r="7" spans="1:22" ht="34.5" customHeight="1">
      <c r="A7" s="327" t="s">
        <v>2</v>
      </c>
      <c r="B7" s="323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281"/>
      <c r="Q7" s="323" t="s">
        <v>34</v>
      </c>
      <c r="R7" s="277"/>
      <c r="S7" s="143"/>
      <c r="T7" s="323" t="s">
        <v>37</v>
      </c>
      <c r="U7" s="323" t="s">
        <v>38</v>
      </c>
      <c r="V7" s="323" t="s">
        <v>47</v>
      </c>
    </row>
    <row r="8" spans="1:22" ht="51">
      <c r="A8" s="328"/>
      <c r="B8" s="324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4"/>
      <c r="R8" s="279" t="s">
        <v>136</v>
      </c>
      <c r="S8" s="144" t="s">
        <v>49</v>
      </c>
      <c r="T8" s="340"/>
      <c r="U8" s="340"/>
      <c r="V8" s="340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8"/>
      <c r="S9" s="145"/>
      <c r="T9" s="341"/>
      <c r="U9" s="341"/>
      <c r="V9" s="341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76">
        <v>17500</v>
      </c>
      <c r="L10" s="276">
        <v>19983</v>
      </c>
      <c r="M10" s="276">
        <v>7837</v>
      </c>
      <c r="N10" s="276">
        <v>7850</v>
      </c>
      <c r="O10" s="276">
        <v>19983</v>
      </c>
      <c r="P10" s="276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86">
        <v>44743</v>
      </c>
      <c r="B12" s="38">
        <v>2791</v>
      </c>
      <c r="P12" s="264">
        <v>0</v>
      </c>
      <c r="V12" s="289"/>
    </row>
    <row r="13" spans="1:22">
      <c r="A13" s="86">
        <v>44744</v>
      </c>
      <c r="B13" s="38">
        <v>4412</v>
      </c>
      <c r="P13" s="264">
        <v>20</v>
      </c>
      <c r="V13" s="290"/>
    </row>
    <row r="14" spans="1:22">
      <c r="A14" s="86">
        <v>44745</v>
      </c>
      <c r="B14" s="38">
        <v>3021</v>
      </c>
      <c r="P14" s="264">
        <v>4</v>
      </c>
      <c r="V14" s="290"/>
    </row>
    <row r="15" spans="1:22">
      <c r="A15" s="86">
        <v>44746</v>
      </c>
      <c r="B15" s="38">
        <v>2720</v>
      </c>
      <c r="P15" s="264">
        <v>0</v>
      </c>
      <c r="V15" s="290"/>
    </row>
    <row r="16" spans="1:22">
      <c r="A16" s="86">
        <v>44747</v>
      </c>
      <c r="B16" s="38">
        <v>6468</v>
      </c>
      <c r="P16" s="264">
        <v>8</v>
      </c>
      <c r="V16" s="290"/>
    </row>
    <row r="17" spans="1:22">
      <c r="A17" s="86">
        <v>44748</v>
      </c>
      <c r="B17" s="38">
        <v>8927</v>
      </c>
      <c r="C17" s="265">
        <v>1</v>
      </c>
      <c r="D17" s="256">
        <v>3.8</v>
      </c>
      <c r="E17" s="266">
        <v>7.7</v>
      </c>
      <c r="F17" s="266">
        <v>290</v>
      </c>
      <c r="G17" s="266">
        <v>1</v>
      </c>
      <c r="H17" s="266">
        <v>9</v>
      </c>
      <c r="I17" s="256">
        <v>5.7</v>
      </c>
      <c r="J17" s="267">
        <v>4.3</v>
      </c>
      <c r="K17" s="265">
        <v>80.34</v>
      </c>
      <c r="L17" s="265">
        <v>50.88</v>
      </c>
      <c r="M17" s="265">
        <v>8.93</v>
      </c>
      <c r="N17" s="265">
        <v>38.39</v>
      </c>
      <c r="O17" s="265">
        <v>8.93</v>
      </c>
      <c r="P17" s="283">
        <v>18</v>
      </c>
      <c r="Q17" s="30" t="s">
        <v>131</v>
      </c>
      <c r="R17" s="30" t="s">
        <v>95</v>
      </c>
      <c r="S17" s="285">
        <v>0.29166666666666669</v>
      </c>
      <c r="T17" s="280">
        <v>44757</v>
      </c>
      <c r="U17" s="280">
        <v>44762</v>
      </c>
      <c r="V17" s="108"/>
    </row>
    <row r="18" spans="1:22">
      <c r="A18" s="86">
        <v>44749</v>
      </c>
      <c r="B18" s="38">
        <v>4458</v>
      </c>
      <c r="P18" s="264">
        <v>7</v>
      </c>
      <c r="V18" s="290"/>
    </row>
    <row r="19" spans="1:22">
      <c r="A19" s="86">
        <v>44750</v>
      </c>
      <c r="B19" s="38">
        <v>3442</v>
      </c>
      <c r="P19" s="264">
        <v>0</v>
      </c>
      <c r="V19" s="290"/>
    </row>
    <row r="20" spans="1:22">
      <c r="A20" s="86">
        <v>44751</v>
      </c>
      <c r="B20" s="38">
        <v>2934</v>
      </c>
      <c r="P20" s="264">
        <v>0</v>
      </c>
      <c r="V20" s="290"/>
    </row>
    <row r="21" spans="1:22">
      <c r="A21" s="86">
        <v>44752</v>
      </c>
      <c r="B21" s="38">
        <v>2851</v>
      </c>
      <c r="P21" s="264">
        <v>0</v>
      </c>
      <c r="V21" s="290"/>
    </row>
    <row r="22" spans="1:22">
      <c r="A22" s="86">
        <v>44753</v>
      </c>
      <c r="B22" s="38">
        <v>2859</v>
      </c>
      <c r="P22" s="264">
        <v>0</v>
      </c>
      <c r="V22" s="290"/>
    </row>
    <row r="23" spans="1:22">
      <c r="A23" s="86">
        <v>44754</v>
      </c>
      <c r="B23" s="38">
        <v>2936</v>
      </c>
      <c r="P23" s="264">
        <v>0</v>
      </c>
      <c r="V23" s="290"/>
    </row>
    <row r="24" spans="1:22">
      <c r="A24" s="86">
        <v>44755</v>
      </c>
      <c r="B24" s="38">
        <v>2793</v>
      </c>
      <c r="P24" s="264">
        <v>2</v>
      </c>
      <c r="V24" s="290"/>
    </row>
    <row r="25" spans="1:22">
      <c r="A25" s="86">
        <v>44756</v>
      </c>
      <c r="B25" s="38">
        <v>2699</v>
      </c>
      <c r="P25" s="264">
        <v>0</v>
      </c>
      <c r="V25" s="290"/>
    </row>
    <row r="26" spans="1:22">
      <c r="A26" s="86">
        <v>44757</v>
      </c>
      <c r="B26" s="38">
        <v>2579</v>
      </c>
      <c r="P26" s="264">
        <v>0</v>
      </c>
      <c r="V26" s="290"/>
    </row>
    <row r="27" spans="1:22">
      <c r="A27" s="86">
        <v>44758</v>
      </c>
      <c r="B27" s="38">
        <v>2510</v>
      </c>
      <c r="P27" s="264">
        <v>0</v>
      </c>
      <c r="V27" s="290"/>
    </row>
    <row r="28" spans="1:22">
      <c r="A28" s="86">
        <v>44759</v>
      </c>
      <c r="B28" s="38">
        <v>2592</v>
      </c>
      <c r="P28" s="264">
        <v>0</v>
      </c>
      <c r="V28" s="290"/>
    </row>
    <row r="29" spans="1:22">
      <c r="A29" s="86">
        <v>44760</v>
      </c>
      <c r="B29" s="38">
        <v>2639</v>
      </c>
      <c r="P29" s="264">
        <v>0</v>
      </c>
      <c r="V29" s="290"/>
    </row>
    <row r="30" spans="1:22">
      <c r="A30" s="86">
        <v>44761</v>
      </c>
      <c r="B30" s="38">
        <v>2523</v>
      </c>
      <c r="P30" s="264">
        <v>0</v>
      </c>
      <c r="V30" s="290"/>
    </row>
    <row r="31" spans="1:22">
      <c r="A31" s="86">
        <v>44762</v>
      </c>
      <c r="B31" s="38">
        <v>2805</v>
      </c>
      <c r="C31" s="265">
        <v>2</v>
      </c>
      <c r="D31" s="256">
        <v>0.57999999999999996</v>
      </c>
      <c r="E31" s="266">
        <v>7.6</v>
      </c>
      <c r="F31" s="266">
        <v>140</v>
      </c>
      <c r="G31" s="266">
        <v>1.5</v>
      </c>
      <c r="H31" s="266">
        <v>4</v>
      </c>
      <c r="I31" s="256">
        <v>2.6</v>
      </c>
      <c r="J31" s="267">
        <v>3.1</v>
      </c>
      <c r="K31" s="265">
        <v>11.22</v>
      </c>
      <c r="L31" s="265">
        <v>7.29</v>
      </c>
      <c r="M31" s="265">
        <v>5.61</v>
      </c>
      <c r="N31" s="265">
        <v>8.6999999999999993</v>
      </c>
      <c r="O31" s="265">
        <v>4.21</v>
      </c>
      <c r="P31" s="71">
        <v>2</v>
      </c>
      <c r="Q31" s="30" t="s">
        <v>131</v>
      </c>
      <c r="R31" s="30" t="s">
        <v>95</v>
      </c>
      <c r="S31" s="285">
        <v>0.29166666666666669</v>
      </c>
      <c r="T31" s="280">
        <v>44774</v>
      </c>
      <c r="U31" s="280">
        <v>44774</v>
      </c>
      <c r="V31" s="108"/>
    </row>
    <row r="32" spans="1:22">
      <c r="A32" s="86">
        <v>44763</v>
      </c>
      <c r="B32" s="38">
        <v>3334</v>
      </c>
      <c r="P32" s="264">
        <v>4</v>
      </c>
      <c r="V32" s="290"/>
    </row>
    <row r="33" spans="1:22">
      <c r="A33" s="86">
        <v>44764</v>
      </c>
      <c r="B33" s="38">
        <v>8956</v>
      </c>
      <c r="P33" s="264">
        <v>19</v>
      </c>
      <c r="V33" s="290"/>
    </row>
    <row r="34" spans="1:22">
      <c r="A34" s="86">
        <v>44765</v>
      </c>
      <c r="B34" s="38">
        <v>5947</v>
      </c>
      <c r="P34" s="264">
        <v>16</v>
      </c>
      <c r="V34" s="290"/>
    </row>
    <row r="35" spans="1:22">
      <c r="A35" s="86">
        <v>44766</v>
      </c>
      <c r="B35" s="38">
        <v>3820</v>
      </c>
      <c r="P35" s="264">
        <v>0</v>
      </c>
      <c r="V35" s="290"/>
    </row>
    <row r="36" spans="1:22">
      <c r="A36" s="86">
        <v>44767</v>
      </c>
      <c r="B36" s="38">
        <v>3404</v>
      </c>
      <c r="P36" s="264">
        <v>0</v>
      </c>
      <c r="V36" s="290"/>
    </row>
    <row r="37" spans="1:22">
      <c r="A37" s="86">
        <v>44768</v>
      </c>
      <c r="B37" s="38">
        <v>3242</v>
      </c>
      <c r="P37" s="264">
        <v>0</v>
      </c>
      <c r="V37" s="290"/>
    </row>
    <row r="38" spans="1:22">
      <c r="A38" s="86">
        <v>44769</v>
      </c>
      <c r="B38" s="38">
        <v>3009</v>
      </c>
      <c r="P38" s="264">
        <v>0</v>
      </c>
      <c r="V38" s="290"/>
    </row>
    <row r="39" spans="1:22">
      <c r="A39" s="86">
        <v>44770</v>
      </c>
      <c r="B39" s="38">
        <v>2843</v>
      </c>
      <c r="P39" s="264">
        <v>0</v>
      </c>
      <c r="V39" s="290"/>
    </row>
    <row r="40" spans="1:22">
      <c r="A40" s="86">
        <v>44771</v>
      </c>
      <c r="B40" s="38">
        <v>2776</v>
      </c>
      <c r="P40" s="264">
        <v>0</v>
      </c>
      <c r="V40" s="290"/>
    </row>
    <row r="41" spans="1:22">
      <c r="A41" s="86">
        <v>44772</v>
      </c>
      <c r="B41" s="38">
        <v>2657</v>
      </c>
      <c r="P41" s="264">
        <v>0</v>
      </c>
      <c r="V41" s="290"/>
    </row>
    <row r="42" spans="1:22">
      <c r="A42" s="86">
        <v>44773</v>
      </c>
      <c r="B42" s="38">
        <v>2569</v>
      </c>
      <c r="P42" s="264">
        <v>0</v>
      </c>
      <c r="V42" s="290"/>
    </row>
    <row r="43" spans="1:22">
      <c r="A43" s="86">
        <v>44774</v>
      </c>
      <c r="B43" s="38">
        <v>2711</v>
      </c>
      <c r="P43" s="264">
        <v>0</v>
      </c>
      <c r="V43" s="290"/>
    </row>
    <row r="44" spans="1:22">
      <c r="A44" s="86">
        <v>44775</v>
      </c>
      <c r="B44" s="38">
        <v>2741</v>
      </c>
      <c r="P44" s="264">
        <v>0</v>
      </c>
      <c r="V44" s="290"/>
    </row>
    <row r="45" spans="1:22">
      <c r="A45" s="86">
        <v>44776</v>
      </c>
      <c r="B45" s="38">
        <v>2684</v>
      </c>
      <c r="C45" s="265">
        <v>2</v>
      </c>
      <c r="D45" s="256">
        <v>1.7</v>
      </c>
      <c r="E45" s="266">
        <v>78</v>
      </c>
      <c r="F45" s="266">
        <v>210</v>
      </c>
      <c r="G45" s="266">
        <v>1</v>
      </c>
      <c r="H45" s="266">
        <v>5</v>
      </c>
      <c r="I45" s="256">
        <v>3.5</v>
      </c>
      <c r="J45" s="267">
        <v>4</v>
      </c>
      <c r="K45" s="265">
        <v>13.42</v>
      </c>
      <c r="L45" s="265">
        <v>9.39</v>
      </c>
      <c r="M45" s="265">
        <v>5.37</v>
      </c>
      <c r="N45" s="265">
        <v>10.74</v>
      </c>
      <c r="O45" s="265">
        <v>2.68</v>
      </c>
      <c r="P45" s="71">
        <v>0</v>
      </c>
      <c r="Q45" s="30" t="s">
        <v>131</v>
      </c>
      <c r="R45" s="30" t="s">
        <v>95</v>
      </c>
      <c r="S45" s="285">
        <v>0.29166666666666669</v>
      </c>
      <c r="T45" s="280">
        <v>44788</v>
      </c>
      <c r="U45" s="280">
        <v>44791</v>
      </c>
      <c r="V45" s="108"/>
    </row>
    <row r="46" spans="1:22">
      <c r="A46" s="86">
        <v>44777</v>
      </c>
      <c r="B46" s="38">
        <v>2712</v>
      </c>
      <c r="P46" s="264">
        <v>0</v>
      </c>
      <c r="V46" s="290"/>
    </row>
    <row r="47" spans="1:22">
      <c r="A47" s="86">
        <v>44778</v>
      </c>
      <c r="B47" s="38">
        <v>2598</v>
      </c>
      <c r="P47" s="264">
        <v>0</v>
      </c>
      <c r="V47" s="290"/>
    </row>
    <row r="48" spans="1:22">
      <c r="A48" s="86">
        <v>44779</v>
      </c>
      <c r="B48" s="38">
        <v>2504</v>
      </c>
      <c r="P48" s="264">
        <v>2</v>
      </c>
      <c r="V48" s="290"/>
    </row>
    <row r="49" spans="1:22">
      <c r="A49" s="86">
        <v>44780</v>
      </c>
      <c r="B49" s="38">
        <v>2537</v>
      </c>
      <c r="P49" s="264">
        <v>0</v>
      </c>
      <c r="V49" s="290"/>
    </row>
    <row r="50" spans="1:22">
      <c r="A50" s="86">
        <v>44781</v>
      </c>
      <c r="B50" s="38">
        <v>2601</v>
      </c>
      <c r="P50" s="264">
        <v>0</v>
      </c>
      <c r="V50" s="290"/>
    </row>
    <row r="51" spans="1:22">
      <c r="A51" s="86">
        <v>44782</v>
      </c>
      <c r="B51" s="38">
        <v>2508</v>
      </c>
      <c r="P51" s="264">
        <v>0</v>
      </c>
      <c r="V51" s="290"/>
    </row>
    <row r="52" spans="1:22">
      <c r="A52" s="86">
        <v>44783</v>
      </c>
      <c r="B52" s="38">
        <v>2547</v>
      </c>
      <c r="P52" s="264">
        <v>0</v>
      </c>
      <c r="V52" s="290"/>
    </row>
    <row r="53" spans="1:22">
      <c r="A53" s="86">
        <v>44784</v>
      </c>
      <c r="B53" s="38">
        <v>2439</v>
      </c>
      <c r="P53" s="264">
        <v>0</v>
      </c>
      <c r="V53" s="290"/>
    </row>
    <row r="54" spans="1:22">
      <c r="A54" s="86">
        <v>44785</v>
      </c>
      <c r="B54" s="38">
        <v>2359</v>
      </c>
      <c r="P54" s="264">
        <v>0</v>
      </c>
      <c r="V54" s="290"/>
    </row>
    <row r="55" spans="1:22">
      <c r="A55" s="86">
        <v>44786</v>
      </c>
      <c r="B55" s="38">
        <v>2646</v>
      </c>
      <c r="P55" s="264">
        <v>3.5</v>
      </c>
      <c r="V55" s="290"/>
    </row>
    <row r="56" spans="1:22">
      <c r="A56" s="86">
        <v>44787</v>
      </c>
      <c r="B56" s="38">
        <v>2635</v>
      </c>
      <c r="P56" s="264">
        <v>3</v>
      </c>
      <c r="V56" s="290"/>
    </row>
    <row r="57" spans="1:22">
      <c r="A57" s="86">
        <v>44788</v>
      </c>
      <c r="B57" s="38">
        <v>2596</v>
      </c>
      <c r="P57" s="264">
        <v>0</v>
      </c>
      <c r="V57" s="290"/>
    </row>
    <row r="58" spans="1:22">
      <c r="A58" s="86">
        <v>44789</v>
      </c>
      <c r="B58" s="38">
        <v>2572</v>
      </c>
      <c r="P58" s="264">
        <v>0</v>
      </c>
      <c r="V58" s="290"/>
    </row>
    <row r="59" spans="1:22">
      <c r="A59" s="86">
        <v>44790</v>
      </c>
      <c r="B59" s="38">
        <v>2547</v>
      </c>
      <c r="C59" s="265">
        <v>2</v>
      </c>
      <c r="D59" s="256">
        <v>1.8</v>
      </c>
      <c r="E59" s="266">
        <v>7.7</v>
      </c>
      <c r="F59" s="266">
        <v>160</v>
      </c>
      <c r="G59" s="266">
        <v>1</v>
      </c>
      <c r="H59" s="266">
        <v>3</v>
      </c>
      <c r="I59" s="256">
        <v>3.8</v>
      </c>
      <c r="J59" s="267">
        <v>4.3</v>
      </c>
      <c r="K59" s="265">
        <v>7.64</v>
      </c>
      <c r="L59" s="265">
        <v>9.68</v>
      </c>
      <c r="M59" s="265">
        <v>5.09</v>
      </c>
      <c r="N59" s="265">
        <v>10.95</v>
      </c>
      <c r="O59" s="265">
        <v>2.5499999999999998</v>
      </c>
      <c r="P59" s="71">
        <v>0</v>
      </c>
      <c r="Q59" s="30" t="s">
        <v>131</v>
      </c>
      <c r="R59" s="30" t="s">
        <v>95</v>
      </c>
      <c r="S59" s="285">
        <v>0.29166666666666669</v>
      </c>
      <c r="T59" s="280">
        <v>44799</v>
      </c>
      <c r="U59" s="280">
        <v>44799</v>
      </c>
      <c r="V59" s="108"/>
    </row>
    <row r="60" spans="1:22">
      <c r="A60" s="86">
        <v>44791</v>
      </c>
      <c r="B60" s="38">
        <v>2388</v>
      </c>
      <c r="P60" s="264">
        <v>0</v>
      </c>
      <c r="V60" s="290"/>
    </row>
    <row r="61" spans="1:22">
      <c r="A61" s="86">
        <v>44792</v>
      </c>
      <c r="B61" s="38">
        <v>2421</v>
      </c>
      <c r="P61" s="264">
        <v>0</v>
      </c>
      <c r="V61" s="290"/>
    </row>
    <row r="62" spans="1:22">
      <c r="A62" s="86">
        <v>44793</v>
      </c>
      <c r="B62" s="38">
        <v>2376</v>
      </c>
      <c r="P62" s="264">
        <v>0</v>
      </c>
      <c r="V62" s="290"/>
    </row>
    <row r="63" spans="1:22">
      <c r="A63" s="86">
        <v>44794</v>
      </c>
      <c r="B63" s="38">
        <v>2383</v>
      </c>
      <c r="P63" s="264">
        <v>0</v>
      </c>
      <c r="V63" s="290"/>
    </row>
    <row r="64" spans="1:22">
      <c r="A64" s="86">
        <v>44795</v>
      </c>
      <c r="B64" s="38">
        <v>2477</v>
      </c>
      <c r="P64" s="264">
        <v>0</v>
      </c>
      <c r="V64" s="290"/>
    </row>
    <row r="65" spans="1:22">
      <c r="A65" s="86">
        <v>44796</v>
      </c>
      <c r="B65" s="38">
        <v>2650</v>
      </c>
      <c r="P65" s="264">
        <v>0</v>
      </c>
      <c r="V65" s="290"/>
    </row>
    <row r="66" spans="1:22">
      <c r="A66" s="86">
        <v>44797</v>
      </c>
      <c r="B66" s="38">
        <v>2521</v>
      </c>
      <c r="P66" s="264">
        <v>5</v>
      </c>
      <c r="V66" s="290"/>
    </row>
    <row r="67" spans="1:22">
      <c r="A67" s="86">
        <v>44798</v>
      </c>
      <c r="B67" s="38">
        <v>2450</v>
      </c>
      <c r="P67" s="264">
        <v>0</v>
      </c>
      <c r="V67" s="290"/>
    </row>
    <row r="68" spans="1:22">
      <c r="A68" s="86">
        <v>44799</v>
      </c>
      <c r="B68" s="38">
        <v>2432</v>
      </c>
      <c r="P68" s="264">
        <v>0</v>
      </c>
      <c r="V68" s="290"/>
    </row>
    <row r="69" spans="1:22">
      <c r="A69" s="86">
        <v>44800</v>
      </c>
      <c r="B69" s="38">
        <v>2232</v>
      </c>
      <c r="P69" s="264">
        <v>0</v>
      </c>
      <c r="V69" s="290"/>
    </row>
    <row r="70" spans="1:22">
      <c r="A70" s="86">
        <v>44801</v>
      </c>
      <c r="B70" s="38">
        <v>2281</v>
      </c>
      <c r="P70" s="264">
        <v>0</v>
      </c>
      <c r="V70" s="290"/>
    </row>
    <row r="71" spans="1:22">
      <c r="A71" s="86">
        <v>44802</v>
      </c>
      <c r="B71" s="38">
        <v>2378</v>
      </c>
      <c r="P71" s="264">
        <v>1</v>
      </c>
      <c r="V71" s="290"/>
    </row>
    <row r="72" spans="1:22">
      <c r="A72" s="86">
        <v>44803</v>
      </c>
      <c r="B72" s="38">
        <v>2390</v>
      </c>
      <c r="P72" s="264">
        <v>0</v>
      </c>
      <c r="V72" s="290"/>
    </row>
    <row r="73" spans="1:22">
      <c r="A73" s="86">
        <v>44804</v>
      </c>
      <c r="B73" s="38">
        <v>2665</v>
      </c>
      <c r="C73" s="265">
        <v>2</v>
      </c>
      <c r="D73" s="256">
        <v>2.9</v>
      </c>
      <c r="E73" s="266">
        <v>7.8</v>
      </c>
      <c r="F73" s="266">
        <v>370</v>
      </c>
      <c r="G73" s="266">
        <v>1</v>
      </c>
      <c r="H73" s="266">
        <v>9</v>
      </c>
      <c r="I73" s="256">
        <v>4.5999999999999996</v>
      </c>
      <c r="J73" s="267">
        <v>6.3</v>
      </c>
      <c r="K73" s="265">
        <v>23.99</v>
      </c>
      <c r="L73" s="265">
        <v>12.26</v>
      </c>
      <c r="M73" s="265">
        <v>5.33</v>
      </c>
      <c r="N73" s="265">
        <v>16.79</v>
      </c>
      <c r="O73" s="265">
        <v>2.67</v>
      </c>
      <c r="P73" s="282">
        <v>4</v>
      </c>
      <c r="Q73" s="30" t="s">
        <v>131</v>
      </c>
      <c r="R73" s="30" t="s">
        <v>95</v>
      </c>
      <c r="S73" s="285">
        <v>0.29166666666666669</v>
      </c>
      <c r="T73" s="280">
        <v>44820</v>
      </c>
      <c r="U73" s="280">
        <v>44825</v>
      </c>
      <c r="V73" s="108"/>
    </row>
    <row r="74" spans="1:22">
      <c r="A74" s="86">
        <v>44805</v>
      </c>
      <c r="B74" s="38">
        <v>2496</v>
      </c>
      <c r="P74" s="264">
        <v>0</v>
      </c>
      <c r="V74" s="290"/>
    </row>
    <row r="75" spans="1:22">
      <c r="A75" s="86">
        <v>44806</v>
      </c>
      <c r="B75" s="38">
        <v>2815</v>
      </c>
      <c r="P75" s="264">
        <v>0</v>
      </c>
      <c r="V75" s="290"/>
    </row>
    <row r="76" spans="1:22">
      <c r="A76" s="86">
        <v>44807</v>
      </c>
      <c r="B76" s="38">
        <v>8992</v>
      </c>
      <c r="P76" s="264">
        <v>36</v>
      </c>
      <c r="V76" s="290"/>
    </row>
    <row r="77" spans="1:22">
      <c r="A77" s="86">
        <v>44808</v>
      </c>
      <c r="B77" s="38">
        <v>4329</v>
      </c>
      <c r="P77" s="264">
        <v>8</v>
      </c>
      <c r="V77" s="290"/>
    </row>
    <row r="78" spans="1:22">
      <c r="A78" s="86">
        <v>44809</v>
      </c>
      <c r="B78" s="38">
        <v>3208</v>
      </c>
      <c r="P78" s="264">
        <v>0</v>
      </c>
      <c r="V78" s="290"/>
    </row>
    <row r="79" spans="1:22">
      <c r="A79" s="86">
        <v>44810</v>
      </c>
      <c r="B79" s="38">
        <v>3037</v>
      </c>
      <c r="P79" s="264">
        <v>0</v>
      </c>
      <c r="V79" s="290"/>
    </row>
    <row r="80" spans="1:22">
      <c r="A80" s="86">
        <v>44811</v>
      </c>
      <c r="B80" s="38">
        <v>3015</v>
      </c>
      <c r="P80" s="264">
        <v>0</v>
      </c>
      <c r="V80" s="290"/>
    </row>
    <row r="81" spans="1:22">
      <c r="A81" s="86">
        <v>44812</v>
      </c>
      <c r="B81" s="38">
        <v>2900</v>
      </c>
      <c r="P81" s="264">
        <v>0</v>
      </c>
      <c r="V81" s="290"/>
    </row>
    <row r="82" spans="1:22">
      <c r="A82" s="86">
        <v>44813</v>
      </c>
      <c r="B82" s="38">
        <v>4331</v>
      </c>
      <c r="P82" s="264">
        <v>10</v>
      </c>
      <c r="V82" s="290"/>
    </row>
    <row r="83" spans="1:22">
      <c r="A83" s="86">
        <v>44814</v>
      </c>
      <c r="B83" s="38">
        <v>3080</v>
      </c>
      <c r="P83" s="264">
        <v>0</v>
      </c>
      <c r="V83" s="290"/>
    </row>
    <row r="84" spans="1:22">
      <c r="A84" s="86">
        <v>44815</v>
      </c>
      <c r="B84" s="38">
        <v>2828</v>
      </c>
      <c r="P84" s="264">
        <v>0</v>
      </c>
      <c r="V84" s="290"/>
    </row>
    <row r="85" spans="1:22">
      <c r="A85" s="86">
        <v>44816</v>
      </c>
      <c r="B85" s="38">
        <v>2717</v>
      </c>
      <c r="P85" s="264">
        <v>0</v>
      </c>
      <c r="V85" s="290"/>
    </row>
    <row r="86" spans="1:22">
      <c r="A86" s="86">
        <v>44817</v>
      </c>
      <c r="B86" s="38">
        <v>2701</v>
      </c>
      <c r="P86" s="264">
        <v>0</v>
      </c>
      <c r="V86" s="290"/>
    </row>
    <row r="87" spans="1:22">
      <c r="A87" s="86">
        <v>44818</v>
      </c>
      <c r="B87" s="38">
        <v>2529</v>
      </c>
      <c r="C87" s="265" t="s">
        <v>83</v>
      </c>
      <c r="D87" s="256">
        <v>0.23</v>
      </c>
      <c r="E87" s="266">
        <v>7.8</v>
      </c>
      <c r="F87" s="268">
        <v>55</v>
      </c>
      <c r="G87" s="268">
        <v>5</v>
      </c>
      <c r="H87" s="268">
        <v>5</v>
      </c>
      <c r="I87" s="266">
        <v>3.1</v>
      </c>
      <c r="J87" s="269">
        <v>5.4</v>
      </c>
      <c r="K87" s="270">
        <v>12.6</v>
      </c>
      <c r="L87" s="265">
        <v>7.84</v>
      </c>
      <c r="M87" s="265">
        <v>5.0599999999999996</v>
      </c>
      <c r="N87" s="265">
        <v>13.66</v>
      </c>
      <c r="O87" s="265">
        <v>12.65</v>
      </c>
      <c r="P87" s="282">
        <v>1</v>
      </c>
      <c r="Q87" s="30" t="s">
        <v>131</v>
      </c>
      <c r="R87" s="30" t="s">
        <v>95</v>
      </c>
      <c r="S87" s="285">
        <v>0.29166666666666669</v>
      </c>
      <c r="T87" s="280">
        <v>44831</v>
      </c>
      <c r="U87" s="280">
        <v>44838</v>
      </c>
      <c r="V87" s="108"/>
    </row>
    <row r="88" spans="1:22">
      <c r="A88" s="86">
        <v>44819</v>
      </c>
      <c r="B88" s="38">
        <v>2533</v>
      </c>
      <c r="P88" s="264">
        <v>6</v>
      </c>
      <c r="V88" s="290"/>
    </row>
    <row r="89" spans="1:22">
      <c r="A89" s="86">
        <v>44820</v>
      </c>
      <c r="B89" s="38">
        <v>2853</v>
      </c>
      <c r="P89" s="264">
        <v>0</v>
      </c>
      <c r="V89" s="290"/>
    </row>
    <row r="90" spans="1:22">
      <c r="A90" s="86">
        <v>44821</v>
      </c>
      <c r="B90" s="38">
        <v>2402</v>
      </c>
      <c r="P90" s="264">
        <v>0</v>
      </c>
      <c r="V90" s="290"/>
    </row>
    <row r="91" spans="1:22">
      <c r="A91" s="86">
        <v>44822</v>
      </c>
      <c r="B91" s="38">
        <v>2482</v>
      </c>
      <c r="P91" s="264">
        <v>0</v>
      </c>
      <c r="V91" s="290"/>
    </row>
    <row r="92" spans="1:22">
      <c r="A92" s="86">
        <v>44823</v>
      </c>
      <c r="B92" s="38">
        <v>2525</v>
      </c>
      <c r="P92" s="264">
        <v>0</v>
      </c>
      <c r="V92" s="290"/>
    </row>
    <row r="93" spans="1:22">
      <c r="A93" s="86">
        <v>44824</v>
      </c>
      <c r="B93" s="38">
        <v>2549</v>
      </c>
      <c r="P93" s="264">
        <v>0</v>
      </c>
      <c r="V93" s="290"/>
    </row>
    <row r="94" spans="1:22">
      <c r="A94" s="86">
        <v>44825</v>
      </c>
      <c r="B94" s="38">
        <v>2511</v>
      </c>
      <c r="P94" s="264">
        <v>1</v>
      </c>
      <c r="V94" s="290"/>
    </row>
    <row r="95" spans="1:22">
      <c r="A95" s="86">
        <v>44826</v>
      </c>
      <c r="B95" s="38">
        <v>10789</v>
      </c>
      <c r="P95" s="264">
        <v>8</v>
      </c>
      <c r="V95" s="290"/>
    </row>
    <row r="96" spans="1:22">
      <c r="A96" s="86">
        <v>44827</v>
      </c>
      <c r="B96" s="38">
        <v>20467</v>
      </c>
      <c r="P96" s="264">
        <v>50</v>
      </c>
      <c r="V96" s="290"/>
    </row>
    <row r="97" spans="1:22">
      <c r="A97" s="86">
        <v>44828</v>
      </c>
      <c r="B97" s="38">
        <v>7961</v>
      </c>
      <c r="P97" s="264">
        <v>26</v>
      </c>
      <c r="V97" s="290"/>
    </row>
    <row r="98" spans="1:22">
      <c r="A98" s="86">
        <v>44829</v>
      </c>
      <c r="B98" s="38">
        <v>3966</v>
      </c>
      <c r="P98" s="264">
        <v>0</v>
      </c>
      <c r="V98" s="290"/>
    </row>
    <row r="99" spans="1:22">
      <c r="A99" s="86">
        <v>44830</v>
      </c>
      <c r="B99" s="38">
        <v>3439</v>
      </c>
      <c r="P99" s="264">
        <v>0</v>
      </c>
      <c r="V99" s="290"/>
    </row>
    <row r="100" spans="1:22">
      <c r="A100" s="86">
        <v>44831</v>
      </c>
      <c r="B100" s="38">
        <v>3740</v>
      </c>
      <c r="P100" s="264">
        <v>0</v>
      </c>
      <c r="V100" s="290"/>
    </row>
    <row r="101" spans="1:22">
      <c r="A101" s="86">
        <v>44832</v>
      </c>
      <c r="B101" s="38">
        <v>3497</v>
      </c>
      <c r="C101" s="265" t="s">
        <v>83</v>
      </c>
      <c r="D101" s="256">
        <v>4.3</v>
      </c>
      <c r="E101" s="266">
        <v>7.5</v>
      </c>
      <c r="F101" s="268">
        <v>870</v>
      </c>
      <c r="G101" s="268">
        <v>3</v>
      </c>
      <c r="H101" s="268">
        <v>3</v>
      </c>
      <c r="I101" s="266">
        <v>5.5</v>
      </c>
      <c r="J101" s="269">
        <v>5.4</v>
      </c>
      <c r="K101" s="270">
        <v>10.49</v>
      </c>
      <c r="L101" s="265">
        <v>19.23</v>
      </c>
      <c r="M101" s="265">
        <v>6.99</v>
      </c>
      <c r="N101" s="265">
        <v>18.88</v>
      </c>
      <c r="O101" s="265">
        <v>10.49</v>
      </c>
      <c r="P101" s="282">
        <v>10</v>
      </c>
      <c r="Q101" s="30" t="s">
        <v>131</v>
      </c>
      <c r="R101" s="30" t="s">
        <v>139</v>
      </c>
      <c r="S101" s="285">
        <v>0.41666666666666669</v>
      </c>
      <c r="T101" s="280">
        <v>44848</v>
      </c>
      <c r="U101" s="280">
        <v>44860</v>
      </c>
      <c r="V101" s="108"/>
    </row>
    <row r="102" spans="1:22">
      <c r="A102" s="86">
        <v>44833</v>
      </c>
      <c r="B102" s="38">
        <v>2234</v>
      </c>
      <c r="P102" s="264">
        <v>0</v>
      </c>
      <c r="V102" s="290"/>
    </row>
    <row r="103" spans="1:22">
      <c r="A103" s="86">
        <v>44834</v>
      </c>
      <c r="B103" s="38">
        <v>2398</v>
      </c>
      <c r="P103" s="264">
        <v>0</v>
      </c>
      <c r="V103" s="290"/>
    </row>
    <row r="104" spans="1:22">
      <c r="A104" s="86">
        <v>44835</v>
      </c>
      <c r="B104" s="38">
        <v>3085</v>
      </c>
      <c r="P104" s="264">
        <v>0</v>
      </c>
      <c r="V104" s="290"/>
    </row>
    <row r="105" spans="1:22">
      <c r="A105" s="86">
        <v>44836</v>
      </c>
      <c r="B105" s="38">
        <v>4322</v>
      </c>
      <c r="P105" s="264">
        <v>16</v>
      </c>
      <c r="V105" s="290"/>
    </row>
    <row r="106" spans="1:22">
      <c r="A106" s="86">
        <v>44837</v>
      </c>
      <c r="B106" s="38">
        <v>3264</v>
      </c>
      <c r="P106" s="264">
        <v>1</v>
      </c>
      <c r="V106" s="290"/>
    </row>
    <row r="107" spans="1:22">
      <c r="A107" s="86">
        <v>44838</v>
      </c>
      <c r="B107" s="38">
        <v>2991</v>
      </c>
      <c r="P107" s="264">
        <v>0</v>
      </c>
      <c r="V107" s="290"/>
    </row>
    <row r="108" spans="1:22">
      <c r="A108" s="86">
        <v>44839</v>
      </c>
      <c r="B108" s="38">
        <v>2825</v>
      </c>
      <c r="P108" s="264">
        <v>0</v>
      </c>
      <c r="V108" s="290"/>
    </row>
    <row r="109" spans="1:22">
      <c r="A109" s="86">
        <v>44840</v>
      </c>
      <c r="B109" s="38">
        <v>2745</v>
      </c>
      <c r="P109" s="264">
        <v>0</v>
      </c>
      <c r="V109" s="290"/>
    </row>
    <row r="110" spans="1:22">
      <c r="A110" s="86">
        <v>44841</v>
      </c>
      <c r="B110" s="38">
        <v>2759</v>
      </c>
      <c r="P110" s="264">
        <v>0</v>
      </c>
      <c r="V110" s="290"/>
    </row>
    <row r="111" spans="1:22">
      <c r="A111" s="86">
        <v>44842</v>
      </c>
      <c r="B111" s="38">
        <v>2656</v>
      </c>
      <c r="P111" s="264">
        <v>0</v>
      </c>
      <c r="V111" s="290"/>
    </row>
    <row r="112" spans="1:22">
      <c r="A112" s="86">
        <v>44843</v>
      </c>
      <c r="B112" s="38">
        <v>3371</v>
      </c>
      <c r="P112" s="264">
        <v>8</v>
      </c>
      <c r="V112" s="290"/>
    </row>
    <row r="113" spans="1:22">
      <c r="A113" s="86">
        <v>44844</v>
      </c>
      <c r="B113" s="38">
        <v>2861</v>
      </c>
      <c r="P113" s="264">
        <v>0</v>
      </c>
      <c r="V113" s="290"/>
    </row>
    <row r="114" spans="1:22">
      <c r="A114" s="86">
        <v>44845</v>
      </c>
      <c r="B114" s="38">
        <v>2905</v>
      </c>
      <c r="P114" s="264">
        <v>2.5</v>
      </c>
      <c r="V114" s="290"/>
    </row>
    <row r="115" spans="1:22">
      <c r="A115" s="86">
        <v>44846</v>
      </c>
      <c r="B115" s="38">
        <v>2853</v>
      </c>
      <c r="C115" s="265" t="s">
        <v>83</v>
      </c>
      <c r="D115" s="256">
        <v>1.4</v>
      </c>
      <c r="E115" s="266">
        <v>7.7</v>
      </c>
      <c r="F115" s="268">
        <v>2000</v>
      </c>
      <c r="G115" s="268">
        <v>1</v>
      </c>
      <c r="H115" s="268">
        <v>4</v>
      </c>
      <c r="I115" s="266">
        <v>2.9</v>
      </c>
      <c r="J115" s="269">
        <v>5.6</v>
      </c>
      <c r="K115" s="270">
        <v>11.41</v>
      </c>
      <c r="L115" s="265">
        <v>8.27</v>
      </c>
      <c r="M115" s="265">
        <v>5.71</v>
      </c>
      <c r="N115" s="265">
        <v>15.98</v>
      </c>
      <c r="O115" s="265">
        <v>2.85</v>
      </c>
      <c r="P115" s="282">
        <v>1</v>
      </c>
      <c r="Q115" s="30" t="s">
        <v>131</v>
      </c>
      <c r="R115" s="30" t="s">
        <v>139</v>
      </c>
      <c r="S115" s="285">
        <v>0.29166666666666669</v>
      </c>
      <c r="T115" s="280">
        <v>44855</v>
      </c>
      <c r="U115" s="280">
        <v>44860</v>
      </c>
      <c r="V115" s="108"/>
    </row>
    <row r="116" spans="1:22">
      <c r="A116" s="86">
        <v>44847</v>
      </c>
      <c r="B116" s="38">
        <v>2766</v>
      </c>
      <c r="P116" s="264">
        <v>0</v>
      </c>
      <c r="V116" s="290"/>
    </row>
    <row r="117" spans="1:22">
      <c r="A117" s="86">
        <v>44848</v>
      </c>
      <c r="B117" s="38">
        <v>2652</v>
      </c>
      <c r="P117" s="264">
        <v>0</v>
      </c>
      <c r="V117" s="290"/>
    </row>
    <row r="118" spans="1:22">
      <c r="A118" s="86">
        <v>44849</v>
      </c>
      <c r="B118" s="38">
        <v>2593</v>
      </c>
      <c r="P118" s="264">
        <v>0</v>
      </c>
      <c r="V118" s="290"/>
    </row>
    <row r="119" spans="1:22">
      <c r="A119" s="86">
        <v>44850</v>
      </c>
      <c r="B119" s="38">
        <v>2537</v>
      </c>
      <c r="P119" s="264">
        <v>1</v>
      </c>
      <c r="V119" s="290"/>
    </row>
    <row r="120" spans="1:22">
      <c r="A120" s="86">
        <v>44851</v>
      </c>
      <c r="B120" s="38">
        <v>9357</v>
      </c>
      <c r="P120" s="264">
        <v>43</v>
      </c>
      <c r="V120" s="290"/>
    </row>
    <row r="121" spans="1:22">
      <c r="A121" s="86">
        <v>44852</v>
      </c>
      <c r="B121" s="38">
        <v>6575</v>
      </c>
      <c r="P121" s="264">
        <v>0</v>
      </c>
      <c r="V121" s="290"/>
    </row>
    <row r="122" spans="1:22">
      <c r="A122" s="86">
        <v>44853</v>
      </c>
      <c r="B122" s="38">
        <v>4595</v>
      </c>
      <c r="P122" s="264">
        <v>0</v>
      </c>
      <c r="V122" s="290"/>
    </row>
    <row r="123" spans="1:22">
      <c r="A123" s="86">
        <v>44854</v>
      </c>
      <c r="B123" s="38">
        <v>4562</v>
      </c>
      <c r="P123" s="264">
        <v>9</v>
      </c>
      <c r="V123" s="290"/>
    </row>
    <row r="124" spans="1:22">
      <c r="A124" s="86">
        <v>44855</v>
      </c>
      <c r="B124" s="38">
        <v>3607</v>
      </c>
      <c r="P124" s="264">
        <v>0</v>
      </c>
      <c r="V124" s="290"/>
    </row>
    <row r="125" spans="1:22">
      <c r="A125" s="86">
        <v>44856</v>
      </c>
      <c r="B125" s="38">
        <v>3162</v>
      </c>
      <c r="P125" s="264">
        <v>13</v>
      </c>
      <c r="V125" s="290"/>
    </row>
    <row r="126" spans="1:22">
      <c r="A126" s="86">
        <v>44857</v>
      </c>
      <c r="B126" s="38">
        <v>23632</v>
      </c>
      <c r="P126" s="264">
        <v>66</v>
      </c>
      <c r="V126" s="290"/>
    </row>
    <row r="127" spans="1:22">
      <c r="A127" s="86">
        <v>44858</v>
      </c>
      <c r="B127" s="38">
        <v>19506</v>
      </c>
      <c r="P127" s="264">
        <v>2</v>
      </c>
      <c r="V127" s="290"/>
    </row>
    <row r="128" spans="1:22">
      <c r="A128" s="86">
        <v>44859</v>
      </c>
      <c r="B128" s="38">
        <v>6634</v>
      </c>
      <c r="P128" s="264">
        <v>0</v>
      </c>
      <c r="V128" s="290"/>
    </row>
    <row r="129" spans="1:22">
      <c r="A129" s="86">
        <v>44860</v>
      </c>
      <c r="B129" s="38">
        <v>4471</v>
      </c>
      <c r="C129" s="265" t="s">
        <v>83</v>
      </c>
      <c r="D129" s="256">
        <v>2.6</v>
      </c>
      <c r="E129" s="266">
        <v>7.7</v>
      </c>
      <c r="F129" s="268">
        <v>1600</v>
      </c>
      <c r="G129" s="268">
        <v>2.5</v>
      </c>
      <c r="H129" s="268">
        <v>12</v>
      </c>
      <c r="I129" s="266">
        <v>3.9</v>
      </c>
      <c r="J129" s="269">
        <v>6.8</v>
      </c>
      <c r="K129" s="270">
        <v>53.65</v>
      </c>
      <c r="L129" s="265">
        <v>17.440000000000001</v>
      </c>
      <c r="M129" s="265">
        <v>4.47</v>
      </c>
      <c r="N129" s="265">
        <v>30.4</v>
      </c>
      <c r="O129" s="265">
        <v>11.18</v>
      </c>
      <c r="P129" s="282">
        <v>0</v>
      </c>
      <c r="Q129" s="30" t="s">
        <v>131</v>
      </c>
      <c r="R129" s="30" t="s">
        <v>95</v>
      </c>
      <c r="S129" s="284">
        <v>0.625</v>
      </c>
      <c r="T129" s="280">
        <v>44874</v>
      </c>
      <c r="U129" s="280">
        <v>44876</v>
      </c>
      <c r="V129" s="108"/>
    </row>
    <row r="130" spans="1:22">
      <c r="A130" s="86">
        <v>44861</v>
      </c>
      <c r="B130" s="38">
        <v>3716</v>
      </c>
      <c r="P130" s="264">
        <v>0</v>
      </c>
      <c r="V130" s="290"/>
    </row>
    <row r="131" spans="1:22">
      <c r="A131" s="86">
        <v>44862</v>
      </c>
      <c r="B131" s="38">
        <v>3357</v>
      </c>
      <c r="P131" s="264">
        <v>0</v>
      </c>
      <c r="V131" s="290"/>
    </row>
    <row r="132" spans="1:22">
      <c r="A132" s="86">
        <v>44863</v>
      </c>
      <c r="B132" s="38">
        <v>3043</v>
      </c>
      <c r="P132" s="264">
        <v>0</v>
      </c>
      <c r="V132" s="290"/>
    </row>
    <row r="133" spans="1:22">
      <c r="A133" s="86">
        <v>44864</v>
      </c>
      <c r="B133" s="38">
        <v>2935</v>
      </c>
      <c r="P133" s="264">
        <v>0</v>
      </c>
      <c r="V133" s="290"/>
    </row>
    <row r="134" spans="1:22">
      <c r="A134" s="86">
        <v>44865</v>
      </c>
      <c r="B134" s="38"/>
      <c r="P134" s="264">
        <v>0</v>
      </c>
      <c r="V134" s="290"/>
    </row>
    <row r="135" spans="1:22">
      <c r="A135" s="86">
        <v>44866</v>
      </c>
      <c r="B135" s="38">
        <v>3626</v>
      </c>
      <c r="P135" s="264">
        <v>1</v>
      </c>
      <c r="V135" s="290"/>
    </row>
    <row r="136" spans="1:22">
      <c r="A136" s="86">
        <v>44867</v>
      </c>
      <c r="B136" s="38">
        <v>3003</v>
      </c>
      <c r="P136" s="264">
        <v>10</v>
      </c>
      <c r="V136" s="290"/>
    </row>
    <row r="137" spans="1:22">
      <c r="A137" s="86">
        <v>44868</v>
      </c>
      <c r="B137" s="38">
        <v>2769</v>
      </c>
      <c r="P137" s="264">
        <v>0</v>
      </c>
      <c r="V137" s="290"/>
    </row>
    <row r="138" spans="1:22">
      <c r="A138" s="86">
        <v>44869</v>
      </c>
      <c r="B138" s="38">
        <v>2681</v>
      </c>
      <c r="P138" s="264">
        <v>0</v>
      </c>
      <c r="V138" s="290"/>
    </row>
    <row r="139" spans="1:22">
      <c r="A139" s="86">
        <v>44870</v>
      </c>
      <c r="B139" s="38">
        <v>2553</v>
      </c>
      <c r="P139" s="264">
        <v>0</v>
      </c>
      <c r="V139" s="290"/>
    </row>
    <row r="140" spans="1:22">
      <c r="A140" s="86">
        <v>44871</v>
      </c>
      <c r="B140" s="38">
        <v>2580</v>
      </c>
      <c r="P140" s="264">
        <v>0</v>
      </c>
      <c r="V140" s="290"/>
    </row>
    <row r="141" spans="1:22">
      <c r="A141" s="86">
        <v>44872</v>
      </c>
      <c r="B141" s="38">
        <v>2655</v>
      </c>
      <c r="C141" s="265">
        <v>1</v>
      </c>
      <c r="D141" s="256">
        <v>0.72</v>
      </c>
      <c r="E141" s="266">
        <v>7.7</v>
      </c>
      <c r="F141" s="268">
        <v>240</v>
      </c>
      <c r="G141" s="268">
        <v>4</v>
      </c>
      <c r="H141" s="268">
        <v>1</v>
      </c>
      <c r="I141" s="266">
        <v>1.8</v>
      </c>
      <c r="J141" s="266">
        <v>3.8</v>
      </c>
      <c r="K141" s="270">
        <v>2.66</v>
      </c>
      <c r="L141" s="265">
        <v>4.78</v>
      </c>
      <c r="M141" s="265">
        <v>2.66</v>
      </c>
      <c r="N141" s="265">
        <v>10.09</v>
      </c>
      <c r="O141" s="265">
        <v>10.62</v>
      </c>
      <c r="P141" s="282">
        <v>1</v>
      </c>
      <c r="Q141" s="30" t="s">
        <v>131</v>
      </c>
      <c r="R141" s="30" t="s">
        <v>95</v>
      </c>
      <c r="S141" s="284">
        <v>0.625</v>
      </c>
      <c r="T141" s="280">
        <v>44883</v>
      </c>
      <c r="U141" s="280">
        <v>44883</v>
      </c>
      <c r="V141" s="108"/>
    </row>
    <row r="142" spans="1:22">
      <c r="A142" s="86">
        <v>44873</v>
      </c>
      <c r="B142" s="38">
        <v>2840</v>
      </c>
      <c r="P142" s="264">
        <v>0</v>
      </c>
      <c r="V142" s="290"/>
    </row>
    <row r="143" spans="1:22">
      <c r="A143" s="86">
        <v>44874</v>
      </c>
      <c r="B143" s="38">
        <v>2750</v>
      </c>
      <c r="P143" s="264">
        <v>2</v>
      </c>
      <c r="V143" s="290"/>
    </row>
    <row r="144" spans="1:22">
      <c r="A144" s="86">
        <v>44875</v>
      </c>
      <c r="B144" s="38">
        <v>2625</v>
      </c>
      <c r="P144" s="264">
        <v>0</v>
      </c>
      <c r="V144" s="290"/>
    </row>
    <row r="145" spans="1:22">
      <c r="A145" s="86">
        <v>44876</v>
      </c>
      <c r="B145" s="38">
        <v>2654</v>
      </c>
      <c r="P145" s="264">
        <v>0</v>
      </c>
      <c r="V145" s="290"/>
    </row>
    <row r="146" spans="1:22">
      <c r="A146" s="86">
        <v>44877</v>
      </c>
      <c r="B146" s="38">
        <v>2463</v>
      </c>
      <c r="P146" s="264">
        <v>0</v>
      </c>
      <c r="V146" s="290"/>
    </row>
    <row r="147" spans="1:22">
      <c r="A147" s="86">
        <v>44878</v>
      </c>
      <c r="B147" s="38">
        <v>2468</v>
      </c>
      <c r="P147" s="264">
        <v>0</v>
      </c>
      <c r="V147" s="290"/>
    </row>
    <row r="148" spans="1:22">
      <c r="A148" s="86">
        <v>44879</v>
      </c>
      <c r="B148" s="38">
        <v>2509</v>
      </c>
      <c r="P148" s="264">
        <v>0</v>
      </c>
      <c r="V148" s="290"/>
    </row>
    <row r="149" spans="1:22">
      <c r="A149" s="86">
        <v>44880</v>
      </c>
      <c r="B149" s="38">
        <v>2570</v>
      </c>
      <c r="P149" s="264">
        <v>0</v>
      </c>
      <c r="V149" s="290"/>
    </row>
    <row r="150" spans="1:22">
      <c r="A150" s="86">
        <v>44881</v>
      </c>
      <c r="B150" s="38">
        <v>2508</v>
      </c>
      <c r="P150" s="264">
        <v>0</v>
      </c>
      <c r="V150" s="290"/>
    </row>
    <row r="151" spans="1:22">
      <c r="A151" s="86">
        <v>44882</v>
      </c>
      <c r="B151" s="38">
        <v>2472</v>
      </c>
      <c r="P151" s="264">
        <v>0</v>
      </c>
      <c r="V151" s="290"/>
    </row>
    <row r="152" spans="1:22">
      <c r="A152" s="86">
        <v>44883</v>
      </c>
      <c r="B152" s="38">
        <v>2438</v>
      </c>
      <c r="P152" s="264">
        <v>0</v>
      </c>
      <c r="V152" s="290"/>
    </row>
    <row r="153" spans="1:22">
      <c r="A153" s="86">
        <v>44884</v>
      </c>
      <c r="B153" s="38">
        <v>2323</v>
      </c>
      <c r="P153" s="264">
        <v>0</v>
      </c>
      <c r="V153" s="290"/>
    </row>
    <row r="154" spans="1:22">
      <c r="A154" s="86">
        <v>44885</v>
      </c>
      <c r="B154" s="38">
        <v>2297</v>
      </c>
      <c r="P154" s="264">
        <v>0</v>
      </c>
      <c r="V154" s="290"/>
    </row>
    <row r="155" spans="1:22">
      <c r="A155" s="86">
        <v>44886</v>
      </c>
      <c r="B155" s="38">
        <v>2429</v>
      </c>
      <c r="C155" s="265" t="s">
        <v>83</v>
      </c>
      <c r="D155" s="256">
        <v>1.8</v>
      </c>
      <c r="E155" s="266">
        <v>7.8</v>
      </c>
      <c r="F155" s="268">
        <v>440</v>
      </c>
      <c r="G155" s="268">
        <v>4</v>
      </c>
      <c r="H155" s="268">
        <v>5.4</v>
      </c>
      <c r="I155" s="266">
        <v>3</v>
      </c>
      <c r="J155" s="269">
        <v>3</v>
      </c>
      <c r="K155" s="270">
        <v>12.15</v>
      </c>
      <c r="L155" s="265">
        <v>7.29</v>
      </c>
      <c r="M155" s="265">
        <v>2.4300000000000002</v>
      </c>
      <c r="N155" s="265">
        <v>7.29</v>
      </c>
      <c r="O155" s="265">
        <v>9.7200000000000006</v>
      </c>
      <c r="P155" s="71">
        <v>0</v>
      </c>
      <c r="Q155" s="30" t="s">
        <v>131</v>
      </c>
      <c r="R155" s="30" t="s">
        <v>95</v>
      </c>
      <c r="S155" s="284">
        <v>0.64583333333333337</v>
      </c>
      <c r="T155" s="280">
        <v>44896</v>
      </c>
      <c r="U155" s="280">
        <v>44902</v>
      </c>
      <c r="V155" s="108"/>
    </row>
    <row r="156" spans="1:22">
      <c r="A156" s="86">
        <v>44887</v>
      </c>
      <c r="B156" s="38">
        <v>2464</v>
      </c>
      <c r="P156" s="264">
        <v>0</v>
      </c>
      <c r="V156" s="290"/>
    </row>
    <row r="157" spans="1:22">
      <c r="A157" s="86">
        <v>44888</v>
      </c>
      <c r="B157" s="38">
        <v>2470</v>
      </c>
      <c r="P157" s="264">
        <v>0</v>
      </c>
      <c r="V157" s="290"/>
    </row>
    <row r="158" spans="1:22">
      <c r="A158" s="86">
        <v>44889</v>
      </c>
      <c r="B158" s="38">
        <v>2346</v>
      </c>
      <c r="P158" s="264">
        <v>0</v>
      </c>
      <c r="V158" s="290"/>
    </row>
    <row r="159" spans="1:22">
      <c r="A159" s="86">
        <v>44890</v>
      </c>
      <c r="B159" s="38">
        <v>2404</v>
      </c>
      <c r="P159" s="264">
        <v>0</v>
      </c>
      <c r="V159" s="290"/>
    </row>
    <row r="160" spans="1:22">
      <c r="A160" s="86">
        <v>44891</v>
      </c>
      <c r="B160" s="38">
        <v>2295</v>
      </c>
      <c r="P160" s="264">
        <v>0</v>
      </c>
      <c r="V160" s="290"/>
    </row>
    <row r="161" spans="1:22">
      <c r="A161" s="86">
        <v>44892</v>
      </c>
      <c r="B161" s="38">
        <v>2279</v>
      </c>
      <c r="P161" s="264">
        <v>0</v>
      </c>
      <c r="V161" s="290"/>
    </row>
    <row r="162" spans="1:22">
      <c r="A162" s="86">
        <v>44893</v>
      </c>
      <c r="B162" s="38">
        <v>2417</v>
      </c>
      <c r="P162" s="264">
        <v>0</v>
      </c>
      <c r="V162" s="290"/>
    </row>
    <row r="163" spans="1:22">
      <c r="A163" s="86">
        <v>44894</v>
      </c>
      <c r="B163" s="38">
        <v>2467</v>
      </c>
      <c r="P163" s="264">
        <v>1</v>
      </c>
      <c r="V163" s="290"/>
    </row>
    <row r="164" spans="1:22">
      <c r="A164" s="86">
        <v>44895</v>
      </c>
      <c r="B164" s="38">
        <v>2336</v>
      </c>
      <c r="P164" s="264">
        <v>0</v>
      </c>
      <c r="V164" s="290"/>
    </row>
    <row r="165" spans="1:22">
      <c r="A165" s="86">
        <v>44896</v>
      </c>
      <c r="B165" s="38">
        <v>4344</v>
      </c>
      <c r="P165" s="264">
        <v>10</v>
      </c>
      <c r="V165" s="290"/>
    </row>
    <row r="166" spans="1:22">
      <c r="A166" s="86">
        <v>44897</v>
      </c>
      <c r="B166" s="38">
        <v>3697</v>
      </c>
      <c r="P166" s="264">
        <v>26</v>
      </c>
      <c r="V166" s="290"/>
    </row>
    <row r="167" spans="1:22">
      <c r="A167" s="86">
        <v>44898</v>
      </c>
      <c r="B167" s="38">
        <v>2449</v>
      </c>
      <c r="P167" s="264">
        <v>0</v>
      </c>
      <c r="V167" s="290"/>
    </row>
    <row r="168" spans="1:22">
      <c r="A168" s="86">
        <v>44899</v>
      </c>
      <c r="B168" s="38">
        <v>2361</v>
      </c>
      <c r="P168" s="264">
        <v>0</v>
      </c>
      <c r="V168" s="290"/>
    </row>
    <row r="169" spans="1:22">
      <c r="A169" s="86">
        <v>44900</v>
      </c>
      <c r="B169" s="38">
        <v>2488</v>
      </c>
      <c r="C169" s="265" t="s">
        <v>83</v>
      </c>
      <c r="D169" s="256">
        <v>3.5999999999999997E-2</v>
      </c>
      <c r="E169" s="266">
        <v>10</v>
      </c>
      <c r="F169" s="268">
        <v>70</v>
      </c>
      <c r="G169" s="268">
        <v>71</v>
      </c>
      <c r="H169" s="268">
        <v>12</v>
      </c>
      <c r="I169" s="266">
        <v>6.9</v>
      </c>
      <c r="J169" s="269">
        <v>3.3</v>
      </c>
      <c r="K169" s="270">
        <v>29.86</v>
      </c>
      <c r="L169" s="265">
        <v>17.170000000000002</v>
      </c>
      <c r="M169" s="265">
        <v>2.4900000000000002</v>
      </c>
      <c r="N169" s="265">
        <v>8.2100000000000009</v>
      </c>
      <c r="O169" s="265">
        <v>213.97</v>
      </c>
      <c r="P169" s="71">
        <v>0</v>
      </c>
      <c r="Q169" s="30" t="s">
        <v>131</v>
      </c>
      <c r="R169" s="30" t="s">
        <v>95</v>
      </c>
      <c r="S169" s="284">
        <v>0.625</v>
      </c>
      <c r="T169" s="280">
        <v>44914</v>
      </c>
      <c r="U169" s="280">
        <v>44565</v>
      </c>
      <c r="V169" s="108"/>
    </row>
    <row r="170" spans="1:22">
      <c r="A170" s="86">
        <v>44901</v>
      </c>
      <c r="B170" s="38">
        <v>2537</v>
      </c>
      <c r="P170" s="264">
        <v>0</v>
      </c>
      <c r="V170" s="290"/>
    </row>
    <row r="171" spans="1:22">
      <c r="A171" s="86">
        <v>44902</v>
      </c>
      <c r="B171" s="38">
        <v>2444</v>
      </c>
      <c r="P171" s="264">
        <v>0</v>
      </c>
      <c r="V171" s="290"/>
    </row>
    <row r="172" spans="1:22">
      <c r="A172" s="86">
        <v>44903</v>
      </c>
      <c r="B172" s="38">
        <v>2431</v>
      </c>
      <c r="P172" s="264">
        <v>0</v>
      </c>
      <c r="V172" s="290"/>
    </row>
    <row r="173" spans="1:22">
      <c r="A173" s="86">
        <v>44904</v>
      </c>
      <c r="B173" s="38">
        <v>2312</v>
      </c>
      <c r="P173" s="264">
        <v>0</v>
      </c>
      <c r="V173" s="290"/>
    </row>
    <row r="174" spans="1:22">
      <c r="A174" s="86">
        <v>44905</v>
      </c>
      <c r="B174" s="38">
        <v>2257</v>
      </c>
      <c r="P174" s="264">
        <v>1</v>
      </c>
      <c r="V174" s="290"/>
    </row>
    <row r="175" spans="1:22">
      <c r="A175" s="86">
        <v>44906</v>
      </c>
      <c r="B175" s="38">
        <v>2360</v>
      </c>
      <c r="P175" s="264">
        <v>0</v>
      </c>
      <c r="V175" s="290"/>
    </row>
    <row r="176" spans="1:22">
      <c r="A176" s="86">
        <v>44907</v>
      </c>
      <c r="B176" s="38">
        <v>2401</v>
      </c>
      <c r="P176" s="264">
        <v>0</v>
      </c>
      <c r="V176" s="290"/>
    </row>
    <row r="177" spans="1:22">
      <c r="A177" s="86">
        <v>44908</v>
      </c>
      <c r="B177" s="38">
        <v>2373</v>
      </c>
      <c r="P177" s="264">
        <v>0</v>
      </c>
      <c r="V177" s="290"/>
    </row>
    <row r="178" spans="1:22">
      <c r="A178" s="86">
        <v>44909</v>
      </c>
      <c r="B178" s="38">
        <v>2346</v>
      </c>
      <c r="P178" s="264">
        <v>0</v>
      </c>
      <c r="V178" s="290"/>
    </row>
    <row r="179" spans="1:22">
      <c r="A179" s="86">
        <v>44910</v>
      </c>
      <c r="B179" s="38">
        <v>2283</v>
      </c>
      <c r="P179" s="264">
        <v>0</v>
      </c>
      <c r="V179" s="290"/>
    </row>
    <row r="180" spans="1:22">
      <c r="A180" s="86">
        <v>44911</v>
      </c>
      <c r="B180" s="38">
        <v>2323</v>
      </c>
      <c r="P180" s="264">
        <v>0</v>
      </c>
      <c r="V180" s="290"/>
    </row>
    <row r="181" spans="1:22">
      <c r="A181" s="86">
        <v>44912</v>
      </c>
      <c r="B181" s="38">
        <v>2205</v>
      </c>
      <c r="P181" s="264">
        <v>0</v>
      </c>
      <c r="V181" s="290"/>
    </row>
    <row r="182" spans="1:22">
      <c r="A182" s="86">
        <v>44913</v>
      </c>
      <c r="B182" s="38">
        <v>2239</v>
      </c>
      <c r="P182" s="264">
        <v>0</v>
      </c>
      <c r="V182" s="290"/>
    </row>
    <row r="183" spans="1:22">
      <c r="A183" s="86">
        <v>44914</v>
      </c>
      <c r="B183" s="38">
        <v>2299</v>
      </c>
      <c r="C183" s="154" t="s">
        <v>83</v>
      </c>
      <c r="D183" s="154">
        <v>0.04</v>
      </c>
      <c r="E183" s="155">
        <v>9.6999999999999993</v>
      </c>
      <c r="F183" s="155">
        <v>440</v>
      </c>
      <c r="G183" s="155">
        <v>54</v>
      </c>
      <c r="H183" s="155" t="s">
        <v>132</v>
      </c>
      <c r="I183" s="154">
        <v>5</v>
      </c>
      <c r="J183" s="271">
        <v>2.5</v>
      </c>
      <c r="K183" s="154"/>
      <c r="L183" s="154">
        <v>11.5</v>
      </c>
      <c r="M183" s="154"/>
      <c r="N183" s="154">
        <v>5.75</v>
      </c>
      <c r="O183" s="154">
        <v>124.15</v>
      </c>
      <c r="P183" s="71">
        <v>0</v>
      </c>
      <c r="Q183" s="30" t="s">
        <v>133</v>
      </c>
      <c r="R183" s="30" t="s">
        <v>95</v>
      </c>
      <c r="S183" s="284">
        <v>0.64583333333333337</v>
      </c>
      <c r="T183" s="280">
        <v>44938</v>
      </c>
      <c r="U183" s="280">
        <v>44942</v>
      </c>
      <c r="V183" s="108"/>
    </row>
    <row r="184" spans="1:22">
      <c r="A184" s="86">
        <v>44915</v>
      </c>
      <c r="B184" s="38">
        <v>2309</v>
      </c>
      <c r="P184" s="264">
        <v>0</v>
      </c>
      <c r="V184" s="290"/>
    </row>
    <row r="185" spans="1:22">
      <c r="A185" s="86">
        <v>44916</v>
      </c>
      <c r="B185" s="38">
        <v>2294</v>
      </c>
      <c r="P185" s="264">
        <v>0</v>
      </c>
      <c r="V185" s="290"/>
    </row>
    <row r="186" spans="1:22">
      <c r="A186" s="86">
        <v>44917</v>
      </c>
      <c r="B186" s="38">
        <v>2296</v>
      </c>
      <c r="P186" s="264">
        <v>0</v>
      </c>
      <c r="V186" s="290"/>
    </row>
    <row r="187" spans="1:22">
      <c r="A187" s="86">
        <v>44918</v>
      </c>
      <c r="B187" s="38">
        <v>2296</v>
      </c>
      <c r="P187" s="264">
        <v>0</v>
      </c>
      <c r="V187" s="290"/>
    </row>
    <row r="188" spans="1:22">
      <c r="A188" s="86">
        <v>44919</v>
      </c>
      <c r="B188" s="38">
        <v>2187</v>
      </c>
      <c r="P188" s="264">
        <v>3</v>
      </c>
      <c r="V188" s="290"/>
    </row>
    <row r="189" spans="1:22">
      <c r="A189" s="86">
        <v>44920</v>
      </c>
      <c r="B189" s="38">
        <v>1921</v>
      </c>
      <c r="P189" s="264">
        <v>2</v>
      </c>
      <c r="V189" s="290"/>
    </row>
    <row r="190" spans="1:22">
      <c r="A190" s="86">
        <v>44921</v>
      </c>
      <c r="B190" s="38">
        <v>2182</v>
      </c>
      <c r="P190" s="264">
        <v>0</v>
      </c>
      <c r="V190" s="290"/>
    </row>
    <row r="191" spans="1:22">
      <c r="A191" s="86">
        <v>44922</v>
      </c>
      <c r="B191" s="38">
        <v>2087</v>
      </c>
      <c r="P191" s="264">
        <v>3</v>
      </c>
      <c r="V191" s="290"/>
    </row>
    <row r="192" spans="1:22">
      <c r="A192" s="86">
        <v>44923</v>
      </c>
      <c r="B192" s="38">
        <v>2129</v>
      </c>
      <c r="P192" s="264">
        <v>1</v>
      </c>
      <c r="V192" s="290"/>
    </row>
    <row r="193" spans="1:22">
      <c r="A193" s="86">
        <v>44924</v>
      </c>
      <c r="B193" s="38">
        <v>2152</v>
      </c>
      <c r="P193" s="264">
        <v>0</v>
      </c>
      <c r="V193" s="290"/>
    </row>
    <row r="194" spans="1:22">
      <c r="A194" s="86">
        <v>44925</v>
      </c>
      <c r="B194" s="38">
        <v>2811</v>
      </c>
      <c r="P194" s="264">
        <v>2</v>
      </c>
      <c r="V194" s="290"/>
    </row>
    <row r="195" spans="1:22">
      <c r="A195" s="86">
        <v>44926</v>
      </c>
      <c r="B195" s="38">
        <v>2279</v>
      </c>
      <c r="P195" s="264">
        <v>4.5</v>
      </c>
      <c r="V195" s="290"/>
    </row>
    <row r="196" spans="1:22">
      <c r="A196" s="86">
        <v>44927</v>
      </c>
      <c r="B196" s="38">
        <v>2140</v>
      </c>
      <c r="P196" s="264">
        <v>3</v>
      </c>
      <c r="V196" s="290"/>
    </row>
    <row r="197" spans="1:22">
      <c r="A197" s="86">
        <v>44928</v>
      </c>
      <c r="B197" s="38">
        <v>2168</v>
      </c>
      <c r="P197" s="264">
        <v>2</v>
      </c>
      <c r="V197" s="290"/>
    </row>
    <row r="198" spans="1:22">
      <c r="A198" s="86">
        <v>44929</v>
      </c>
      <c r="B198" s="38">
        <v>2184</v>
      </c>
      <c r="C198" s="154" t="s">
        <v>83</v>
      </c>
      <c r="D198" s="154">
        <v>6</v>
      </c>
      <c r="E198" s="155">
        <v>7.5</v>
      </c>
      <c r="F198" s="155" t="s">
        <v>134</v>
      </c>
      <c r="G198" s="155">
        <v>2.5</v>
      </c>
      <c r="H198" s="155">
        <v>4.7</v>
      </c>
      <c r="I198" s="154">
        <v>7.2</v>
      </c>
      <c r="J198" s="271">
        <v>3.6</v>
      </c>
      <c r="K198" s="154">
        <v>10.26</v>
      </c>
      <c r="L198" s="154">
        <v>15.72</v>
      </c>
      <c r="M198" s="154">
        <v>4.37</v>
      </c>
      <c r="N198" s="154">
        <v>7.86</v>
      </c>
      <c r="O198" s="154">
        <v>5.46</v>
      </c>
      <c r="P198" s="71">
        <v>1</v>
      </c>
      <c r="Q198" s="30" t="s">
        <v>131</v>
      </c>
      <c r="R198" s="30" t="s">
        <v>139</v>
      </c>
      <c r="S198" s="284">
        <v>0.54166666666666663</v>
      </c>
      <c r="T198" s="280">
        <v>44942</v>
      </c>
      <c r="U198" s="280">
        <v>45009</v>
      </c>
      <c r="V198" s="108"/>
    </row>
    <row r="199" spans="1:22">
      <c r="A199" s="86">
        <v>44930</v>
      </c>
      <c r="B199" s="38">
        <v>2677</v>
      </c>
      <c r="P199" s="264">
        <v>0</v>
      </c>
      <c r="V199" s="290"/>
    </row>
    <row r="200" spans="1:22">
      <c r="A200" s="86">
        <v>44931</v>
      </c>
      <c r="B200" s="38">
        <v>4144</v>
      </c>
      <c r="P200" s="264">
        <v>28</v>
      </c>
      <c r="V200" s="290"/>
    </row>
    <row r="201" spans="1:22">
      <c r="A201" s="86">
        <v>44932</v>
      </c>
      <c r="B201" s="38">
        <v>2377</v>
      </c>
      <c r="P201" s="264">
        <f>'[4]Daily Input'!M72</f>
        <v>2.3769999999999998</v>
      </c>
      <c r="V201" s="290"/>
    </row>
    <row r="202" spans="1:22">
      <c r="A202" s="86">
        <v>44933</v>
      </c>
      <c r="B202" s="38">
        <v>2231</v>
      </c>
      <c r="P202" s="264">
        <f>'[4]Daily Input'!M73</f>
        <v>2.2309999999999999</v>
      </c>
      <c r="V202" s="290"/>
    </row>
    <row r="203" spans="1:22">
      <c r="A203" s="86">
        <v>44934</v>
      </c>
      <c r="B203" s="38">
        <v>2109</v>
      </c>
      <c r="P203" s="264">
        <f>'[4]Daily Input'!M74</f>
        <v>2.109</v>
      </c>
      <c r="V203" s="290"/>
    </row>
    <row r="204" spans="1:22">
      <c r="A204" s="86">
        <v>44935</v>
      </c>
      <c r="B204" s="38">
        <v>2276</v>
      </c>
      <c r="P204" s="264">
        <f>'[4]Daily Input'!M75</f>
        <v>2.2759999999999998</v>
      </c>
      <c r="V204" s="290"/>
    </row>
    <row r="205" spans="1:22">
      <c r="A205" s="86">
        <v>44936</v>
      </c>
      <c r="B205" s="38">
        <v>2302</v>
      </c>
      <c r="P205" s="264">
        <f>'[4]Daily Input'!M76</f>
        <v>0.79000000000000026</v>
      </c>
      <c r="V205" s="290"/>
    </row>
    <row r="206" spans="1:22">
      <c r="A206" s="86">
        <v>44937</v>
      </c>
      <c r="B206" s="38">
        <v>2259</v>
      </c>
      <c r="P206" s="264">
        <f>'[4]Daily Input'!M77</f>
        <v>2.2589999999999999</v>
      </c>
      <c r="V206" s="290"/>
    </row>
    <row r="207" spans="1:22">
      <c r="A207" s="86">
        <v>44938</v>
      </c>
      <c r="B207" s="38">
        <v>2231</v>
      </c>
      <c r="P207" s="264">
        <f>'[4]Daily Input'!M78</f>
        <v>2.2309999999999999</v>
      </c>
      <c r="V207" s="290"/>
    </row>
    <row r="208" spans="1:22">
      <c r="A208" s="86">
        <v>44939</v>
      </c>
      <c r="B208" s="38">
        <v>2216</v>
      </c>
      <c r="P208" s="264">
        <f>'[4]Daily Input'!M79</f>
        <v>1.0650000000000004</v>
      </c>
      <c r="V208" s="290"/>
    </row>
    <row r="209" spans="1:22">
      <c r="A209" s="86">
        <v>44940</v>
      </c>
      <c r="B209" s="38">
        <v>2231</v>
      </c>
      <c r="P209" s="264">
        <f>'[4]Daily Input'!M80</f>
        <v>2.2309999999999999</v>
      </c>
      <c r="V209" s="290"/>
    </row>
    <row r="210" spans="1:22">
      <c r="A210" s="86">
        <v>44941</v>
      </c>
      <c r="B210" s="38">
        <v>2129</v>
      </c>
      <c r="P210" s="264">
        <f>'[4]Daily Input'!M81</f>
        <v>2.129</v>
      </c>
      <c r="V210" s="290"/>
    </row>
    <row r="211" spans="1:22">
      <c r="A211" s="86">
        <v>44942</v>
      </c>
      <c r="B211" s="38">
        <v>2325</v>
      </c>
      <c r="C211" s="154" t="s">
        <v>135</v>
      </c>
      <c r="D211" s="154">
        <v>6.1</v>
      </c>
      <c r="E211" s="155">
        <v>7.7</v>
      </c>
      <c r="F211" s="155">
        <v>440</v>
      </c>
      <c r="G211" s="155">
        <v>5</v>
      </c>
      <c r="H211" s="155">
        <v>3</v>
      </c>
      <c r="I211" s="154">
        <v>7.3</v>
      </c>
      <c r="J211" s="271">
        <v>2</v>
      </c>
      <c r="K211" s="154">
        <v>6.98</v>
      </c>
      <c r="L211" s="154">
        <v>16.97</v>
      </c>
      <c r="M211" s="154">
        <v>4.6500000000000004</v>
      </c>
      <c r="N211" s="154">
        <v>4.6500000000000004</v>
      </c>
      <c r="O211" s="154">
        <v>11.63</v>
      </c>
      <c r="P211" s="71">
        <f>'[4]Daily Input'!M82</f>
        <v>2.3250000000000002</v>
      </c>
      <c r="Q211" s="30" t="s">
        <v>131</v>
      </c>
      <c r="R211" s="30" t="s">
        <v>139</v>
      </c>
      <c r="S211" s="284">
        <v>0.60416666666666663</v>
      </c>
      <c r="T211" s="280">
        <v>44956</v>
      </c>
      <c r="U211" s="280">
        <v>45009</v>
      </c>
      <c r="V211" s="108"/>
    </row>
    <row r="212" spans="1:22">
      <c r="A212" s="86">
        <v>44943</v>
      </c>
      <c r="B212" s="38">
        <v>2374</v>
      </c>
      <c r="P212" s="264">
        <f>'[4]Daily Input'!M83</f>
        <v>0.77800000000000002</v>
      </c>
      <c r="V212" s="290"/>
    </row>
    <row r="213" spans="1:22">
      <c r="A213" s="86">
        <v>44944</v>
      </c>
      <c r="B213" s="38">
        <v>2298</v>
      </c>
      <c r="P213" s="264">
        <f>'[4]Daily Input'!M84</f>
        <v>2.298</v>
      </c>
      <c r="V213" s="290"/>
    </row>
    <row r="214" spans="1:22">
      <c r="A214" s="86">
        <v>44945</v>
      </c>
      <c r="B214" s="38">
        <v>2538</v>
      </c>
      <c r="P214" s="264">
        <f>'[4]Daily Input'!M85</f>
        <v>2.1669999999999998</v>
      </c>
      <c r="V214" s="290"/>
    </row>
    <row r="215" spans="1:22">
      <c r="A215" s="86">
        <v>44946</v>
      </c>
      <c r="B215" s="38">
        <v>3282</v>
      </c>
      <c r="P215" s="264">
        <f>'[4]Daily Input'!M86</f>
        <v>3.2810000000000001</v>
      </c>
      <c r="V215" s="290"/>
    </row>
    <row r="216" spans="1:22">
      <c r="A216" s="86">
        <v>44947</v>
      </c>
      <c r="B216" s="38">
        <v>2227</v>
      </c>
      <c r="P216" s="264">
        <f>'[4]Daily Input'!M87</f>
        <v>2.2269999999999999</v>
      </c>
      <c r="V216" s="290"/>
    </row>
    <row r="217" spans="1:22">
      <c r="A217" s="86">
        <v>44948</v>
      </c>
      <c r="B217" s="38">
        <v>2123</v>
      </c>
      <c r="P217" s="264">
        <f>'[4]Daily Input'!M88</f>
        <v>2.1230000000000002</v>
      </c>
      <c r="V217" s="290"/>
    </row>
    <row r="218" spans="1:22">
      <c r="A218" s="86">
        <v>44949</v>
      </c>
      <c r="B218" s="38">
        <v>2340</v>
      </c>
      <c r="P218" s="264">
        <f>'[4]Daily Input'!M89</f>
        <v>2.34</v>
      </c>
      <c r="V218" s="290"/>
    </row>
    <row r="219" spans="1:22">
      <c r="A219" s="86">
        <v>44950</v>
      </c>
      <c r="B219" s="38">
        <v>3413</v>
      </c>
      <c r="P219" s="264">
        <f>'[4]Daily Input'!M90</f>
        <v>2.0579999999999998</v>
      </c>
      <c r="V219" s="290"/>
    </row>
    <row r="220" spans="1:22">
      <c r="A220" s="86">
        <v>44951</v>
      </c>
      <c r="B220" s="38">
        <v>2514</v>
      </c>
      <c r="P220" s="264">
        <f>'[4]Daily Input'!M91</f>
        <v>2.5139999999999998</v>
      </c>
      <c r="V220" s="290"/>
    </row>
    <row r="221" spans="1:22">
      <c r="A221" s="86">
        <v>44952</v>
      </c>
      <c r="B221" s="38">
        <v>2365</v>
      </c>
      <c r="P221" s="264">
        <f>'[4]Daily Input'!M92</f>
        <v>2.3640000000000003</v>
      </c>
      <c r="V221" s="290"/>
    </row>
    <row r="222" spans="1:22">
      <c r="A222" s="86">
        <v>44953</v>
      </c>
      <c r="B222" s="38">
        <v>2180</v>
      </c>
      <c r="P222" s="264">
        <f>'[4]Daily Input'!M93</f>
        <v>2.1800000000000002</v>
      </c>
      <c r="V222" s="290"/>
    </row>
    <row r="223" spans="1:22">
      <c r="A223" s="86">
        <v>44954</v>
      </c>
      <c r="B223" s="38">
        <v>2158</v>
      </c>
      <c r="P223" s="264">
        <f>'[4]Daily Input'!M94</f>
        <v>2.157</v>
      </c>
      <c r="V223" s="290"/>
    </row>
    <row r="224" spans="1:22">
      <c r="A224" s="86">
        <v>44955</v>
      </c>
      <c r="B224" s="38">
        <v>2215</v>
      </c>
      <c r="P224" s="264">
        <f>'[4]Daily Input'!M95</f>
        <v>2.2149999999999999</v>
      </c>
      <c r="V224" s="290"/>
    </row>
    <row r="225" spans="1:22">
      <c r="A225" s="86">
        <v>44956</v>
      </c>
      <c r="B225" s="38">
        <v>5140</v>
      </c>
      <c r="C225" s="154" t="s">
        <v>135</v>
      </c>
      <c r="D225" s="154">
        <v>6.1</v>
      </c>
      <c r="E225" s="155">
        <v>7.7</v>
      </c>
      <c r="F225" s="155" t="s">
        <v>134</v>
      </c>
      <c r="G225" s="155">
        <v>5</v>
      </c>
      <c r="H225" s="155">
        <v>3</v>
      </c>
      <c r="I225" s="154">
        <v>7.3</v>
      </c>
      <c r="J225" s="271">
        <v>3.2</v>
      </c>
      <c r="K225" s="154">
        <v>15.42</v>
      </c>
      <c r="L225" s="154">
        <v>37.520000000000003</v>
      </c>
      <c r="M225" s="154">
        <v>10.28</v>
      </c>
      <c r="N225" s="154">
        <v>16.45</v>
      </c>
      <c r="O225" s="154">
        <v>25.7</v>
      </c>
      <c r="P225" s="71">
        <f>'[4]Daily Input'!M96</f>
        <v>5.14</v>
      </c>
      <c r="Q225" s="30" t="s">
        <v>131</v>
      </c>
      <c r="R225" s="30" t="s">
        <v>139</v>
      </c>
      <c r="S225" s="284">
        <v>0.64583333333333337</v>
      </c>
      <c r="T225" s="280">
        <v>44967</v>
      </c>
      <c r="U225" s="280">
        <v>45009</v>
      </c>
      <c r="V225" s="108"/>
    </row>
    <row r="226" spans="1:22">
      <c r="A226" s="86">
        <v>44957</v>
      </c>
      <c r="B226" s="38">
        <v>11370</v>
      </c>
      <c r="P226" s="264">
        <f>'[4]Daily Input'!M97</f>
        <v>9.988999999999999</v>
      </c>
      <c r="V226" s="290"/>
    </row>
    <row r="227" spans="1:22">
      <c r="A227" s="86">
        <v>44958</v>
      </c>
      <c r="B227" s="38">
        <v>5860</v>
      </c>
      <c r="P227" s="264">
        <f>'[4]Daily Input'!M98</f>
        <v>5.86</v>
      </c>
      <c r="V227" s="290"/>
    </row>
    <row r="228" spans="1:22">
      <c r="A228" s="86">
        <v>44959</v>
      </c>
      <c r="B228" s="38">
        <v>3113</v>
      </c>
      <c r="P228" s="264">
        <f>'[4]Daily Input'!M99</f>
        <v>3.1120000000000001</v>
      </c>
      <c r="V228" s="290"/>
    </row>
    <row r="229" spans="1:22">
      <c r="A229" s="86">
        <v>44960</v>
      </c>
      <c r="B229" s="38">
        <v>2811</v>
      </c>
      <c r="P229" s="264">
        <f>'[4]Daily Input'!M100</f>
        <v>2.8109999999999999</v>
      </c>
      <c r="V229" s="290"/>
    </row>
    <row r="230" spans="1:22">
      <c r="A230" s="86">
        <v>44961</v>
      </c>
      <c r="B230" s="38">
        <v>2397</v>
      </c>
      <c r="P230" s="264">
        <f>'[4]Daily Input'!M101</f>
        <v>2.3959999999999999</v>
      </c>
      <c r="V230" s="290"/>
    </row>
    <row r="231" spans="1:22">
      <c r="A231" s="86">
        <v>44962</v>
      </c>
      <c r="B231" s="38">
        <v>2426</v>
      </c>
      <c r="P231" s="264">
        <f>'[4]Daily Input'!M102</f>
        <v>2.4250000000000003</v>
      </c>
      <c r="V231" s="290"/>
    </row>
    <row r="232" spans="1:22">
      <c r="A232" s="86">
        <v>44963</v>
      </c>
      <c r="B232" s="38">
        <v>2472</v>
      </c>
      <c r="P232" s="264">
        <f>'[4]Daily Input'!M103</f>
        <v>2.472</v>
      </c>
      <c r="V232" s="290"/>
    </row>
    <row r="233" spans="1:22">
      <c r="A233" s="86">
        <v>44964</v>
      </c>
      <c r="B233" s="38">
        <v>2475</v>
      </c>
      <c r="P233" s="264">
        <f>'[4]Daily Input'!M104</f>
        <v>2.4750000000000001</v>
      </c>
      <c r="V233" s="290"/>
    </row>
    <row r="234" spans="1:22">
      <c r="A234" s="86">
        <v>44965</v>
      </c>
      <c r="B234" s="38">
        <v>2443</v>
      </c>
      <c r="P234" s="264">
        <f>'[4]Daily Input'!M105</f>
        <v>2.4430000000000001</v>
      </c>
      <c r="V234" s="290"/>
    </row>
    <row r="235" spans="1:22">
      <c r="A235" s="86">
        <v>44966</v>
      </c>
      <c r="B235" s="38">
        <v>2243</v>
      </c>
      <c r="P235" s="264">
        <f>'[4]Daily Input'!M106</f>
        <v>0.84699999999999998</v>
      </c>
      <c r="V235" s="290"/>
    </row>
    <row r="236" spans="1:22">
      <c r="A236" s="86">
        <v>44967</v>
      </c>
      <c r="B236" s="38">
        <v>2401</v>
      </c>
      <c r="P236" s="264">
        <f>'[4]Daily Input'!M107</f>
        <v>2.4009999999999998</v>
      </c>
      <c r="V236" s="290"/>
    </row>
    <row r="237" spans="1:22">
      <c r="A237" s="86">
        <v>44968</v>
      </c>
      <c r="B237" s="38">
        <v>2225</v>
      </c>
      <c r="P237" s="264">
        <f>'[4]Daily Input'!M108</f>
        <v>2.2250000000000001</v>
      </c>
      <c r="V237" s="290"/>
    </row>
    <row r="238" spans="1:22">
      <c r="A238" s="86">
        <v>44969</v>
      </c>
      <c r="B238" s="38">
        <v>2253</v>
      </c>
      <c r="P238" s="264">
        <f>'[4]Daily Input'!M109</f>
        <v>2.2530000000000001</v>
      </c>
      <c r="V238" s="290"/>
    </row>
    <row r="239" spans="1:22">
      <c r="A239" s="86">
        <v>44970</v>
      </c>
      <c r="B239" s="38">
        <v>2377</v>
      </c>
      <c r="C239" s="154" t="s">
        <v>83</v>
      </c>
      <c r="D239" s="154">
        <v>8.1</v>
      </c>
      <c r="E239" s="155">
        <v>7.6</v>
      </c>
      <c r="F239" s="155" t="s">
        <v>134</v>
      </c>
      <c r="G239" s="155">
        <v>2</v>
      </c>
      <c r="H239" s="155">
        <v>4</v>
      </c>
      <c r="I239" s="154">
        <v>9.6999999999999993</v>
      </c>
      <c r="J239" s="271">
        <v>3.3</v>
      </c>
      <c r="K239" s="154">
        <v>9.5079999999999991</v>
      </c>
      <c r="L239" s="154">
        <v>23.056899999999999</v>
      </c>
      <c r="M239" s="154">
        <v>4.75</v>
      </c>
      <c r="N239" s="154">
        <v>7.8440999999999992</v>
      </c>
      <c r="O239" s="154">
        <v>4.7539999999999996</v>
      </c>
      <c r="P239" s="71">
        <f>'[4]Daily Input'!M110</f>
        <v>2.3769999999999998</v>
      </c>
      <c r="Q239" s="30" t="s">
        <v>131</v>
      </c>
      <c r="R239" s="30" t="s">
        <v>139</v>
      </c>
      <c r="S239" s="284">
        <v>0.64583333333333337</v>
      </c>
      <c r="T239" s="280">
        <v>44979</v>
      </c>
      <c r="U239" s="280">
        <v>45009</v>
      </c>
      <c r="V239" s="108"/>
    </row>
    <row r="240" spans="1:22">
      <c r="A240" s="86">
        <v>44971</v>
      </c>
      <c r="B240" s="38">
        <v>3162</v>
      </c>
      <c r="P240" s="264">
        <f>'[4]Daily Input'!M111</f>
        <v>3.1619999999999999</v>
      </c>
      <c r="V240" s="290"/>
    </row>
    <row r="241" spans="1:22">
      <c r="A241" s="86">
        <v>44972</v>
      </c>
      <c r="B241" s="38">
        <v>2738</v>
      </c>
      <c r="P241" s="264">
        <f>'[4]Daily Input'!M112</f>
        <v>-0.3490000000000002</v>
      </c>
      <c r="V241" s="290"/>
    </row>
    <row r="242" spans="1:22">
      <c r="A242" s="86">
        <v>44973</v>
      </c>
      <c r="B242" s="38">
        <v>2390</v>
      </c>
      <c r="P242" s="264">
        <f>'[4]Daily Input'!M113</f>
        <v>-0.61999999999999966</v>
      </c>
      <c r="V242" s="290"/>
    </row>
    <row r="243" spans="1:22">
      <c r="A243" s="86">
        <v>44974</v>
      </c>
      <c r="B243" s="38">
        <v>2336</v>
      </c>
      <c r="P243" s="264">
        <f>'[4]Daily Input'!M114</f>
        <v>9.9999999999999645E-2</v>
      </c>
      <c r="V243" s="290"/>
    </row>
    <row r="244" spans="1:22">
      <c r="A244" s="86">
        <v>44975</v>
      </c>
      <c r="B244" s="38">
        <v>2191</v>
      </c>
      <c r="P244" s="264">
        <f>'[4]Daily Input'!M115</f>
        <v>-4.4000000000000039E-2</v>
      </c>
      <c r="V244" s="290"/>
    </row>
    <row r="245" spans="1:22">
      <c r="A245" s="86">
        <v>44976</v>
      </c>
      <c r="B245" s="38">
        <v>2214</v>
      </c>
      <c r="P245" s="264">
        <f>'[4]Daily Input'!M116</f>
        <v>0.34099999999999997</v>
      </c>
      <c r="V245" s="290"/>
    </row>
    <row r="246" spans="1:22">
      <c r="A246" s="86">
        <v>44977</v>
      </c>
      <c r="B246" s="38">
        <v>2314</v>
      </c>
      <c r="P246" s="264">
        <f>'[4]Daily Input'!M117</f>
        <v>0.41300000000000003</v>
      </c>
      <c r="V246" s="290"/>
    </row>
    <row r="247" spans="1:22">
      <c r="A247" s="86">
        <v>44978</v>
      </c>
      <c r="B247" s="38">
        <v>2351</v>
      </c>
      <c r="P247" s="264">
        <f>'[4]Daily Input'!M118</f>
        <v>0.65799999999999992</v>
      </c>
      <c r="V247" s="290"/>
    </row>
    <row r="248" spans="1:22">
      <c r="A248" s="86">
        <v>44979</v>
      </c>
      <c r="B248" s="38">
        <v>2450</v>
      </c>
      <c r="P248" s="264">
        <f>'[4]Daily Input'!M119</f>
        <v>-0.45099999999999996</v>
      </c>
      <c r="V248" s="290"/>
    </row>
    <row r="249" spans="1:22">
      <c r="A249" s="86">
        <v>44980</v>
      </c>
      <c r="B249" s="38">
        <v>2348</v>
      </c>
      <c r="P249" s="264">
        <f>'[4]Daily Input'!M120</f>
        <v>0.37599999999999989</v>
      </c>
      <c r="V249" s="290"/>
    </row>
    <row r="250" spans="1:22">
      <c r="A250" s="86">
        <v>44981</v>
      </c>
      <c r="B250" s="38">
        <v>2394</v>
      </c>
      <c r="P250" s="264">
        <f>'[4]Daily Input'!M121</f>
        <v>-2.1999999999999797E-2</v>
      </c>
      <c r="V250" s="290"/>
    </row>
    <row r="251" spans="1:22">
      <c r="A251" s="86">
        <v>44982</v>
      </c>
      <c r="B251" s="38">
        <v>2253</v>
      </c>
      <c r="P251" s="264">
        <f>'[4]Daily Input'!M122</f>
        <v>1.9910000000000001</v>
      </c>
      <c r="V251" s="290"/>
    </row>
    <row r="252" spans="1:22">
      <c r="A252" s="86">
        <v>44983</v>
      </c>
      <c r="B252" s="38">
        <v>2299</v>
      </c>
      <c r="P252" s="264">
        <f>'[4]Daily Input'!M123</f>
        <v>-1.7849999999999997</v>
      </c>
      <c r="V252" s="290"/>
    </row>
    <row r="253" spans="1:22">
      <c r="A253" s="86">
        <v>44984</v>
      </c>
      <c r="B253" s="38">
        <v>2353</v>
      </c>
      <c r="C253" s="288" t="s">
        <v>83</v>
      </c>
      <c r="D253" s="154">
        <v>7.5999999999999998E-2</v>
      </c>
      <c r="E253" s="154">
        <v>10</v>
      </c>
      <c r="F253" s="155">
        <v>0</v>
      </c>
      <c r="G253" s="155">
        <v>32</v>
      </c>
      <c r="H253" s="155">
        <v>15</v>
      </c>
      <c r="I253" s="155">
        <v>5.8</v>
      </c>
      <c r="J253" s="154">
        <v>1.8</v>
      </c>
      <c r="K253" s="154">
        <v>35.299999999999997</v>
      </c>
      <c r="L253" s="154">
        <v>13.65</v>
      </c>
      <c r="M253" s="154">
        <v>4.71</v>
      </c>
      <c r="N253" s="154">
        <v>4.24</v>
      </c>
      <c r="O253" s="154">
        <v>75.3</v>
      </c>
      <c r="P253" s="71">
        <v>75.296000000000006</v>
      </c>
      <c r="Q253" s="30" t="s">
        <v>131</v>
      </c>
      <c r="R253" s="30" t="s">
        <v>139</v>
      </c>
      <c r="S253" s="284">
        <v>0.63541666666666663</v>
      </c>
      <c r="T253" s="280">
        <v>44994</v>
      </c>
      <c r="U253" s="280">
        <v>45009</v>
      </c>
      <c r="V253" s="108"/>
    </row>
    <row r="254" spans="1:22">
      <c r="A254" s="86">
        <v>44985</v>
      </c>
      <c r="B254" s="38">
        <v>2381</v>
      </c>
      <c r="P254" s="264">
        <f>'[4]Daily Input'!M125</f>
        <v>0.41699999999999982</v>
      </c>
      <c r="V254" s="290"/>
    </row>
    <row r="255" spans="1:22">
      <c r="A255" s="86">
        <v>44986</v>
      </c>
      <c r="B255" s="38">
        <v>2436</v>
      </c>
      <c r="P255" s="264">
        <f>'[4]Daily Input'!M126</f>
        <v>-0.63300000000000001</v>
      </c>
      <c r="V255" s="290"/>
    </row>
    <row r="256" spans="1:22">
      <c r="A256" s="86">
        <v>44987</v>
      </c>
      <c r="B256" s="38">
        <v>3100</v>
      </c>
      <c r="P256" s="264">
        <f>'[4]Daily Input'!M127</f>
        <v>1.5470000000000002</v>
      </c>
      <c r="V256" s="290"/>
    </row>
    <row r="257" spans="1:22">
      <c r="A257" s="86">
        <v>44988</v>
      </c>
      <c r="B257" s="38">
        <v>2721</v>
      </c>
      <c r="P257" s="264">
        <f>'[4]Daily Input'!M128</f>
        <v>-0.72900000000000009</v>
      </c>
      <c r="V257" s="290"/>
    </row>
    <row r="258" spans="1:22">
      <c r="A258" s="86">
        <v>44989</v>
      </c>
      <c r="B258" s="38">
        <v>2221</v>
      </c>
      <c r="P258" s="264">
        <f>'[4]Daily Input'!M129</f>
        <v>-0.30099999999999971</v>
      </c>
      <c r="V258" s="290"/>
    </row>
    <row r="259" spans="1:22">
      <c r="A259" s="86">
        <v>44990</v>
      </c>
      <c r="B259" s="38">
        <v>2250</v>
      </c>
      <c r="P259" s="264">
        <f>'[4]Daily Input'!M130</f>
        <v>0.33200000000000007</v>
      </c>
      <c r="V259" s="290"/>
    </row>
    <row r="260" spans="1:22">
      <c r="A260" s="86">
        <v>44991</v>
      </c>
      <c r="B260" s="38">
        <v>2359</v>
      </c>
      <c r="P260" s="264">
        <f>'[4]Daily Input'!M131</f>
        <v>2.0999999999999908E-2</v>
      </c>
      <c r="V260" s="290"/>
    </row>
    <row r="261" spans="1:22">
      <c r="A261" s="86">
        <v>44992</v>
      </c>
      <c r="B261" s="38">
        <v>2326</v>
      </c>
      <c r="P261" s="264">
        <f>'[4]Daily Input'!M132</f>
        <v>0.54700000000000015</v>
      </c>
      <c r="V261" s="290"/>
    </row>
    <row r="262" spans="1:22">
      <c r="A262" s="86">
        <v>44993</v>
      </c>
      <c r="B262" s="38">
        <v>2327</v>
      </c>
      <c r="P262" s="264">
        <f>'[4]Daily Input'!M133</f>
        <v>-9.5999999999999974E-2</v>
      </c>
      <c r="V262" s="290"/>
    </row>
    <row r="263" spans="1:22">
      <c r="A263" s="86">
        <v>44994</v>
      </c>
      <c r="B263" s="38">
        <v>2278</v>
      </c>
      <c r="P263" s="264">
        <f>'[4]Daily Input'!M134</f>
        <v>0.58800000000000008</v>
      </c>
      <c r="V263" s="290"/>
    </row>
    <row r="264" spans="1:22">
      <c r="A264" s="86">
        <v>44995</v>
      </c>
      <c r="B264" s="38">
        <v>2302</v>
      </c>
      <c r="P264" s="264">
        <f>'[4]Daily Input'!M135</f>
        <v>0.24900000000000011</v>
      </c>
      <c r="V264" s="290"/>
    </row>
    <row r="265" spans="1:22">
      <c r="A265" s="86">
        <v>44996</v>
      </c>
      <c r="B265" s="38">
        <v>2106</v>
      </c>
      <c r="P265" s="264">
        <f>'[4]Daily Input'!M136</f>
        <v>-6.4000000000000057E-2</v>
      </c>
      <c r="V265" s="290"/>
    </row>
    <row r="266" spans="1:22">
      <c r="A266" s="86">
        <v>44997</v>
      </c>
      <c r="B266" s="38">
        <v>2946</v>
      </c>
      <c r="P266" s="264">
        <f>'[4]Daily Input'!M137</f>
        <v>0.99700000000000011</v>
      </c>
      <c r="V266" s="290"/>
    </row>
    <row r="267" spans="1:22">
      <c r="A267" s="86">
        <v>44998</v>
      </c>
      <c r="B267" s="38">
        <v>2580</v>
      </c>
      <c r="P267" s="264">
        <f>'[4]Daily Input'!M138</f>
        <v>-1.1589999999999998</v>
      </c>
      <c r="V267" s="290"/>
    </row>
    <row r="268" spans="1:22">
      <c r="A268" s="86">
        <v>44999</v>
      </c>
      <c r="B268" s="38">
        <v>2471</v>
      </c>
      <c r="C268" s="154" t="s">
        <v>135</v>
      </c>
      <c r="D268" s="154" t="s">
        <v>137</v>
      </c>
      <c r="E268" s="155">
        <v>9.8000000000000007</v>
      </c>
      <c r="F268" s="155">
        <v>1300</v>
      </c>
      <c r="G268" s="155">
        <v>150</v>
      </c>
      <c r="H268" s="155">
        <v>46</v>
      </c>
      <c r="I268" s="154">
        <v>13</v>
      </c>
      <c r="J268" s="271">
        <v>4.3</v>
      </c>
      <c r="K268" s="154">
        <v>113.67</v>
      </c>
      <c r="L268" s="154">
        <v>32.119999999999997</v>
      </c>
      <c r="M268" s="154">
        <v>4.9400000000000004</v>
      </c>
      <c r="N268" s="154">
        <v>10.63</v>
      </c>
      <c r="O268" s="154">
        <v>370.65</v>
      </c>
      <c r="P268" s="71">
        <f>'[4]Daily Input'!M139</f>
        <v>0.17200000000000015</v>
      </c>
      <c r="Q268" s="30" t="s">
        <v>133</v>
      </c>
      <c r="R268" s="30" t="s">
        <v>138</v>
      </c>
      <c r="S268" s="284">
        <v>0.92708333333333337</v>
      </c>
      <c r="T268" s="280">
        <v>45009</v>
      </c>
      <c r="U268" s="280">
        <v>45009</v>
      </c>
      <c r="V268" s="108"/>
    </row>
    <row r="269" spans="1:22">
      <c r="A269" s="86">
        <v>45000</v>
      </c>
      <c r="B269" s="38">
        <v>3709</v>
      </c>
      <c r="P269" s="264">
        <f>'[4]Daily Input'!M140</f>
        <v>1.81</v>
      </c>
      <c r="V269" s="290"/>
    </row>
    <row r="270" spans="1:22">
      <c r="A270" s="86">
        <v>45001</v>
      </c>
      <c r="B270" s="38">
        <v>2778</v>
      </c>
      <c r="P270" s="264">
        <f>'[4]Daily Input'!M141</f>
        <v>-1.2849999999999999</v>
      </c>
      <c r="V270" s="290"/>
    </row>
    <row r="271" spans="1:22">
      <c r="A271" s="86">
        <v>45002</v>
      </c>
      <c r="B271" s="38">
        <v>2462</v>
      </c>
      <c r="P271" s="264">
        <f>'[4]Daily Input'!M142</f>
        <v>-0.15599999999999969</v>
      </c>
      <c r="V271" s="290"/>
    </row>
    <row r="272" spans="1:22">
      <c r="A272" s="86">
        <v>45003</v>
      </c>
      <c r="B272" s="38">
        <v>2173</v>
      </c>
      <c r="P272" s="264">
        <f>'[4]Daily Input'!M143</f>
        <v>-0.26900000000000013</v>
      </c>
      <c r="V272" s="290"/>
    </row>
    <row r="273" spans="1:22">
      <c r="A273" s="86">
        <v>45004</v>
      </c>
      <c r="B273" s="38">
        <v>2216</v>
      </c>
      <c r="P273" s="264">
        <f>'[4]Daily Input'!M144</f>
        <v>0.38400000000000012</v>
      </c>
      <c r="V273" s="290"/>
    </row>
    <row r="274" spans="1:22">
      <c r="A274" s="86">
        <v>45005</v>
      </c>
      <c r="B274" s="38">
        <v>2298</v>
      </c>
      <c r="P274" s="264">
        <f>'[4]Daily Input'!M145</f>
        <v>-3.2999999999999974E-2</v>
      </c>
      <c r="V274" s="290"/>
    </row>
    <row r="275" spans="1:22">
      <c r="A275" s="86">
        <v>45006</v>
      </c>
      <c r="B275" s="38">
        <v>2551</v>
      </c>
      <c r="P275" s="264">
        <f>'[4]Daily Input'!M146</f>
        <v>0.94500000000000006</v>
      </c>
      <c r="V275" s="290"/>
    </row>
    <row r="276" spans="1:22">
      <c r="A276" s="86">
        <v>45007</v>
      </c>
      <c r="B276" s="38">
        <v>2533</v>
      </c>
      <c r="P276" s="264">
        <f>'[4]Daily Input'!M147</f>
        <v>-2.0000000000002238E-3</v>
      </c>
      <c r="V276" s="290"/>
    </row>
    <row r="277" spans="1:22">
      <c r="A277" s="86">
        <v>45008</v>
      </c>
      <c r="B277" s="38">
        <v>2375</v>
      </c>
      <c r="P277" s="264">
        <f>'[4]Daily Input'!M148</f>
        <v>-5.500000000000016E-2</v>
      </c>
      <c r="V277" s="290"/>
    </row>
    <row r="278" spans="1:22">
      <c r="A278" s="86">
        <v>45009</v>
      </c>
      <c r="B278" s="38">
        <v>2298</v>
      </c>
      <c r="P278" s="264">
        <f>'[4]Daily Input'!M149</f>
        <v>-1.9000000000000128E-2</v>
      </c>
      <c r="V278" s="290"/>
    </row>
    <row r="279" spans="1:22">
      <c r="A279" s="86">
        <v>45010</v>
      </c>
      <c r="B279" s="38">
        <v>8023</v>
      </c>
      <c r="P279" s="264">
        <v>0</v>
      </c>
      <c r="V279" s="290"/>
    </row>
    <row r="280" spans="1:22">
      <c r="A280" s="86">
        <v>45011</v>
      </c>
      <c r="B280" s="38">
        <v>7810</v>
      </c>
      <c r="P280" s="264">
        <v>76</v>
      </c>
      <c r="V280" s="290"/>
    </row>
    <row r="281" spans="1:22">
      <c r="A281" s="86">
        <v>45012</v>
      </c>
      <c r="B281" s="38">
        <v>3456</v>
      </c>
      <c r="P281" s="264">
        <v>3</v>
      </c>
      <c r="V281" s="290"/>
    </row>
    <row r="282" spans="1:22">
      <c r="A282" s="86">
        <v>45013</v>
      </c>
      <c r="B282" s="38">
        <v>2951</v>
      </c>
      <c r="C282" s="288" t="s">
        <v>135</v>
      </c>
      <c r="D282" s="288" t="s">
        <v>137</v>
      </c>
      <c r="E282" s="288">
        <v>0.7</v>
      </c>
      <c r="F282" s="288">
        <v>170</v>
      </c>
      <c r="G282" s="288">
        <v>110</v>
      </c>
      <c r="H282" s="288">
        <v>48</v>
      </c>
      <c r="I282" s="288">
        <v>9.9</v>
      </c>
      <c r="J282" s="288">
        <v>3.6</v>
      </c>
      <c r="K282" s="288">
        <v>165.89</v>
      </c>
      <c r="L282" s="288">
        <v>34.21</v>
      </c>
      <c r="M282" s="288">
        <v>6.91</v>
      </c>
      <c r="N282" s="288">
        <v>12.44</v>
      </c>
      <c r="O282" s="288">
        <v>380.16</v>
      </c>
      <c r="P282" s="95">
        <v>0</v>
      </c>
      <c r="Q282" s="288" t="s">
        <v>133</v>
      </c>
      <c r="R282" s="288" t="s">
        <v>95</v>
      </c>
      <c r="S282" s="285">
        <v>0.63888888888888895</v>
      </c>
      <c r="T282" s="291">
        <v>45030</v>
      </c>
      <c r="U282" s="291">
        <v>45030</v>
      </c>
      <c r="V282" s="95"/>
    </row>
    <row r="283" spans="1:22">
      <c r="A283" s="86">
        <v>45014</v>
      </c>
      <c r="B283" s="38">
        <v>3904</v>
      </c>
      <c r="P283" s="264">
        <v>0</v>
      </c>
      <c r="V283" s="290"/>
    </row>
    <row r="284" spans="1:22">
      <c r="A284" s="86">
        <v>45015</v>
      </c>
      <c r="B284" s="38">
        <v>3611</v>
      </c>
      <c r="P284" s="264">
        <v>12</v>
      </c>
      <c r="V284" s="290"/>
    </row>
    <row r="285" spans="1:22">
      <c r="A285" s="86">
        <v>45016</v>
      </c>
      <c r="B285" s="38">
        <v>2773</v>
      </c>
      <c r="P285" s="264">
        <v>0</v>
      </c>
      <c r="V285" s="290"/>
    </row>
    <row r="286" spans="1:22">
      <c r="A286" s="86">
        <v>45017</v>
      </c>
      <c r="B286" s="38">
        <v>2373</v>
      </c>
      <c r="P286" s="264">
        <v>0</v>
      </c>
      <c r="V286" s="290"/>
    </row>
    <row r="287" spans="1:22">
      <c r="A287" s="86">
        <v>45018</v>
      </c>
      <c r="B287" s="38">
        <v>2373</v>
      </c>
      <c r="P287" s="264">
        <v>0</v>
      </c>
      <c r="V287" s="290"/>
    </row>
    <row r="288" spans="1:22">
      <c r="A288" s="86">
        <v>45019</v>
      </c>
      <c r="B288" s="38">
        <v>2522</v>
      </c>
      <c r="P288" s="264">
        <v>0</v>
      </c>
      <c r="V288" s="290"/>
    </row>
    <row r="289" spans="1:22">
      <c r="A289" s="86">
        <v>45020</v>
      </c>
      <c r="B289" s="38">
        <v>2476</v>
      </c>
      <c r="P289" s="264">
        <v>2</v>
      </c>
      <c r="V289" s="290"/>
    </row>
    <row r="290" spans="1:22">
      <c r="A290" s="86">
        <v>45021</v>
      </c>
      <c r="B290" s="38">
        <v>2506</v>
      </c>
      <c r="P290" s="264">
        <v>0</v>
      </c>
      <c r="V290" s="290"/>
    </row>
    <row r="291" spans="1:22">
      <c r="A291" s="86">
        <v>45022</v>
      </c>
      <c r="B291" s="38">
        <v>2403</v>
      </c>
      <c r="P291" s="264">
        <v>0</v>
      </c>
      <c r="V291" s="290"/>
    </row>
    <row r="292" spans="1:22">
      <c r="A292" s="86">
        <v>45023</v>
      </c>
      <c r="B292" s="38">
        <v>2315</v>
      </c>
      <c r="P292" s="264">
        <v>0</v>
      </c>
      <c r="V292" s="290"/>
    </row>
    <row r="293" spans="1:22">
      <c r="A293" s="86">
        <v>45024</v>
      </c>
      <c r="B293" s="38">
        <v>2230</v>
      </c>
      <c r="P293" s="264">
        <v>2</v>
      </c>
      <c r="V293" s="290"/>
    </row>
    <row r="294" spans="1:22">
      <c r="A294" s="86">
        <v>45025</v>
      </c>
      <c r="B294" s="38">
        <v>2093</v>
      </c>
      <c r="P294" s="264">
        <v>0</v>
      </c>
      <c r="V294" s="290"/>
    </row>
    <row r="295" spans="1:22">
      <c r="A295" s="86">
        <v>45026</v>
      </c>
      <c r="B295" s="38">
        <v>2260</v>
      </c>
      <c r="C295" s="288">
        <v>1</v>
      </c>
      <c r="D295" s="288">
        <v>0.86</v>
      </c>
      <c r="E295" s="288">
        <v>8.1999999999999993</v>
      </c>
      <c r="F295" s="288" t="s">
        <v>134</v>
      </c>
      <c r="G295" s="288">
        <v>18</v>
      </c>
      <c r="H295" s="288">
        <v>13</v>
      </c>
      <c r="I295" s="288">
        <v>5.0999999999999996</v>
      </c>
      <c r="J295" s="288">
        <v>4.5999999999999996</v>
      </c>
      <c r="K295" s="288">
        <v>27.21</v>
      </c>
      <c r="L295" s="288">
        <v>10.67</v>
      </c>
      <c r="M295" s="288">
        <v>2.09</v>
      </c>
      <c r="N295" s="288">
        <v>9.6300000000000008</v>
      </c>
      <c r="O295" s="288">
        <v>37.67</v>
      </c>
      <c r="P295" s="264">
        <v>0</v>
      </c>
      <c r="Q295" s="288" t="s">
        <v>133</v>
      </c>
      <c r="R295" s="288" t="s">
        <v>95</v>
      </c>
      <c r="S295" s="285" t="s">
        <v>143</v>
      </c>
      <c r="T295" s="291">
        <v>45042</v>
      </c>
      <c r="U295" s="291">
        <v>45054</v>
      </c>
      <c r="V295" s="290"/>
    </row>
    <row r="296" spans="1:22">
      <c r="A296" s="86">
        <v>45027</v>
      </c>
      <c r="B296" s="38">
        <v>2329</v>
      </c>
      <c r="P296" s="264">
        <v>0</v>
      </c>
      <c r="V296" s="290"/>
    </row>
    <row r="297" spans="1:22">
      <c r="A297" s="86">
        <v>45028</v>
      </c>
      <c r="B297" s="38">
        <v>2343</v>
      </c>
      <c r="P297" s="264">
        <v>0</v>
      </c>
      <c r="V297" s="290"/>
    </row>
    <row r="298" spans="1:22">
      <c r="A298" s="86">
        <v>45029</v>
      </c>
      <c r="B298" s="38">
        <v>1979</v>
      </c>
      <c r="P298" s="264">
        <v>0</v>
      </c>
      <c r="V298" s="290"/>
    </row>
    <row r="299" spans="1:22">
      <c r="A299" s="86">
        <v>45030</v>
      </c>
      <c r="B299" s="38">
        <v>2588</v>
      </c>
      <c r="P299" s="264">
        <v>0</v>
      </c>
      <c r="V299" s="290"/>
    </row>
    <row r="300" spans="1:22">
      <c r="A300" s="86">
        <v>45031</v>
      </c>
      <c r="B300" s="38">
        <v>2180</v>
      </c>
      <c r="P300" s="264">
        <v>0</v>
      </c>
      <c r="V300" s="290"/>
    </row>
    <row r="301" spans="1:22">
      <c r="A301" s="86">
        <v>45032</v>
      </c>
      <c r="B301" s="38">
        <v>2173</v>
      </c>
      <c r="P301" s="264">
        <v>0</v>
      </c>
      <c r="V301" s="290"/>
    </row>
    <row r="302" spans="1:22">
      <c r="A302" s="86">
        <v>45033</v>
      </c>
      <c r="B302" s="38">
        <v>2346</v>
      </c>
      <c r="P302" s="264">
        <v>0</v>
      </c>
      <c r="V302" s="290"/>
    </row>
    <row r="303" spans="1:22">
      <c r="A303" s="86">
        <v>45034</v>
      </c>
      <c r="B303" s="38">
        <v>2352</v>
      </c>
      <c r="P303" s="264">
        <v>0</v>
      </c>
      <c r="V303" s="290"/>
    </row>
    <row r="304" spans="1:22">
      <c r="A304" s="86">
        <v>45035</v>
      </c>
      <c r="B304" s="38">
        <v>2287</v>
      </c>
      <c r="P304" s="264">
        <v>0</v>
      </c>
      <c r="V304" s="290"/>
    </row>
    <row r="305" spans="1:22">
      <c r="A305" s="86">
        <v>45036</v>
      </c>
      <c r="B305" s="38">
        <v>2301</v>
      </c>
      <c r="P305" s="264">
        <v>0</v>
      </c>
      <c r="V305" s="290"/>
    </row>
    <row r="306" spans="1:22">
      <c r="A306" s="86">
        <v>45037</v>
      </c>
      <c r="B306" s="38">
        <v>2226</v>
      </c>
      <c r="P306" s="264">
        <v>1</v>
      </c>
      <c r="V306" s="290"/>
    </row>
    <row r="307" spans="1:22">
      <c r="A307" s="86">
        <v>45038</v>
      </c>
      <c r="B307" s="38">
        <v>2176</v>
      </c>
      <c r="P307" s="264">
        <v>1</v>
      </c>
      <c r="V307" s="290"/>
    </row>
    <row r="308" spans="1:22">
      <c r="A308" s="86">
        <v>45039</v>
      </c>
      <c r="B308" s="38">
        <v>2444</v>
      </c>
      <c r="P308" s="264">
        <v>0</v>
      </c>
      <c r="V308" s="290"/>
    </row>
    <row r="309" spans="1:22">
      <c r="A309" s="86">
        <v>45040</v>
      </c>
      <c r="B309" s="38">
        <v>2471</v>
      </c>
      <c r="P309" s="264">
        <v>4</v>
      </c>
      <c r="V309" s="290"/>
    </row>
    <row r="310" spans="1:22">
      <c r="A310" s="86">
        <v>45041</v>
      </c>
      <c r="B310" s="38">
        <v>2237</v>
      </c>
      <c r="P310" s="264">
        <v>3</v>
      </c>
      <c r="V310" s="290"/>
    </row>
    <row r="311" spans="1:22">
      <c r="A311" s="86">
        <v>45042</v>
      </c>
      <c r="B311" s="38">
        <v>2553</v>
      </c>
      <c r="P311" s="264">
        <v>4</v>
      </c>
      <c r="V311" s="290"/>
    </row>
    <row r="312" spans="1:22">
      <c r="A312" s="86">
        <v>45043</v>
      </c>
      <c r="B312" s="38">
        <v>2870</v>
      </c>
      <c r="C312" s="288">
        <v>1</v>
      </c>
      <c r="D312" s="288">
        <v>0.43</v>
      </c>
      <c r="E312" s="288">
        <v>9.4</v>
      </c>
      <c r="F312" s="288" t="s">
        <v>134</v>
      </c>
      <c r="G312" s="288">
        <v>31</v>
      </c>
      <c r="H312" s="288">
        <v>12</v>
      </c>
      <c r="I312" s="288">
        <v>5.2</v>
      </c>
      <c r="J312" s="288">
        <v>3.4</v>
      </c>
      <c r="K312" s="288">
        <v>34.44</v>
      </c>
      <c r="L312" s="288">
        <v>14.92</v>
      </c>
      <c r="M312" s="288">
        <v>2.87</v>
      </c>
      <c r="N312" s="288">
        <v>9.76</v>
      </c>
      <c r="O312" s="288">
        <v>88.97</v>
      </c>
      <c r="P312" s="264">
        <v>8</v>
      </c>
      <c r="Q312" s="288"/>
      <c r="R312" s="288" t="s">
        <v>95</v>
      </c>
      <c r="S312" s="285">
        <v>0.375</v>
      </c>
      <c r="T312" s="291">
        <v>45054</v>
      </c>
      <c r="U312" s="291">
        <v>45057</v>
      </c>
      <c r="V312" s="290"/>
    </row>
    <row r="313" spans="1:22">
      <c r="A313" s="86">
        <v>45044</v>
      </c>
      <c r="B313" s="38">
        <v>2531</v>
      </c>
      <c r="P313" s="264">
        <v>1</v>
      </c>
      <c r="V313" s="290"/>
    </row>
    <row r="314" spans="1:22">
      <c r="A314" s="86">
        <v>45045</v>
      </c>
      <c r="B314" s="38">
        <v>2263</v>
      </c>
      <c r="P314" s="264">
        <v>0</v>
      </c>
      <c r="V314" s="290"/>
    </row>
    <row r="315" spans="1:22">
      <c r="A315" s="86">
        <v>45046</v>
      </c>
      <c r="B315" s="38">
        <v>2291</v>
      </c>
      <c r="P315" s="264">
        <v>0</v>
      </c>
      <c r="V315" s="290"/>
    </row>
    <row r="316" spans="1:22">
      <c r="A316" s="86">
        <v>45047</v>
      </c>
      <c r="B316" s="38">
        <v>2406</v>
      </c>
      <c r="P316" s="264">
        <v>0</v>
      </c>
      <c r="V316" s="290"/>
    </row>
    <row r="317" spans="1:22">
      <c r="A317" s="86">
        <v>45048</v>
      </c>
      <c r="B317" s="38">
        <v>2375</v>
      </c>
      <c r="P317" s="264">
        <v>0</v>
      </c>
      <c r="V317" s="290"/>
    </row>
    <row r="318" spans="1:22">
      <c r="A318" s="86">
        <v>45049</v>
      </c>
      <c r="B318" s="38">
        <v>2318</v>
      </c>
      <c r="P318" s="264">
        <v>0</v>
      </c>
      <c r="V318" s="290"/>
    </row>
    <row r="319" spans="1:22">
      <c r="A319" s="86">
        <v>45050</v>
      </c>
      <c r="B319" s="38">
        <v>2305</v>
      </c>
      <c r="P319" s="264">
        <v>0</v>
      </c>
      <c r="V319" s="290"/>
    </row>
    <row r="320" spans="1:22">
      <c r="A320" s="86">
        <v>45051</v>
      </c>
      <c r="B320" s="38">
        <v>2266</v>
      </c>
      <c r="P320" s="264">
        <v>0</v>
      </c>
      <c r="V320" s="290"/>
    </row>
    <row r="321" spans="1:22">
      <c r="A321" s="86">
        <v>45052</v>
      </c>
      <c r="B321" s="38">
        <v>2219</v>
      </c>
      <c r="P321" s="264">
        <v>0</v>
      </c>
      <c r="V321" s="290"/>
    </row>
    <row r="322" spans="1:22">
      <c r="A322" s="86">
        <v>45053</v>
      </c>
      <c r="B322" s="38">
        <v>2140</v>
      </c>
      <c r="P322" s="264">
        <v>0</v>
      </c>
      <c r="V322" s="290"/>
    </row>
    <row r="323" spans="1:22">
      <c r="A323" s="86">
        <v>45054</v>
      </c>
      <c r="B323" s="38">
        <v>2357</v>
      </c>
      <c r="C323" s="288">
        <v>1</v>
      </c>
      <c r="D323" s="288">
        <v>4.3</v>
      </c>
      <c r="E323" s="288">
        <v>8.9</v>
      </c>
      <c r="F323" s="288" t="s">
        <v>134</v>
      </c>
      <c r="G323" s="288">
        <v>30</v>
      </c>
      <c r="H323" s="288">
        <v>9</v>
      </c>
      <c r="I323" s="288">
        <v>7.7</v>
      </c>
      <c r="J323" s="288">
        <v>5.3</v>
      </c>
      <c r="K323" s="288">
        <v>21.92</v>
      </c>
      <c r="L323" s="288">
        <v>18.149999999999999</v>
      </c>
      <c r="M323" s="288">
        <v>2.36</v>
      </c>
      <c r="N323" s="288">
        <v>12.49</v>
      </c>
      <c r="O323" s="288">
        <v>70.709999999999994</v>
      </c>
      <c r="P323" s="264">
        <v>0</v>
      </c>
      <c r="Q323" s="288"/>
      <c r="R323" s="288" t="s">
        <v>95</v>
      </c>
      <c r="S323" s="285">
        <v>0.625</v>
      </c>
      <c r="T323" s="291">
        <v>45065</v>
      </c>
      <c r="U323" s="291">
        <v>45079</v>
      </c>
      <c r="V323" s="290"/>
    </row>
    <row r="324" spans="1:22">
      <c r="A324" s="86">
        <v>45055</v>
      </c>
      <c r="B324" s="38">
        <v>2400</v>
      </c>
      <c r="P324" s="264">
        <v>0</v>
      </c>
      <c r="V324" s="290"/>
    </row>
    <row r="325" spans="1:22">
      <c r="A325" s="86">
        <v>45056</v>
      </c>
      <c r="B325" s="38">
        <v>2328</v>
      </c>
      <c r="P325" s="264">
        <v>0</v>
      </c>
      <c r="V325" s="290"/>
    </row>
    <row r="326" spans="1:22">
      <c r="A326" s="86">
        <v>45057</v>
      </c>
      <c r="B326" s="38">
        <v>2287</v>
      </c>
      <c r="P326" s="264">
        <v>0</v>
      </c>
      <c r="V326" s="290"/>
    </row>
    <row r="327" spans="1:22">
      <c r="A327" s="86">
        <v>45058</v>
      </c>
      <c r="B327" s="38">
        <v>2215</v>
      </c>
      <c r="P327" s="264">
        <v>0</v>
      </c>
      <c r="V327" s="290"/>
    </row>
    <row r="328" spans="1:22">
      <c r="A328" s="86">
        <v>45059</v>
      </c>
      <c r="B328" s="38">
        <v>2225</v>
      </c>
      <c r="P328" s="264">
        <v>0</v>
      </c>
      <c r="V328" s="290"/>
    </row>
    <row r="329" spans="1:22">
      <c r="A329" s="86">
        <v>45060</v>
      </c>
      <c r="B329" s="38">
        <v>2206</v>
      </c>
      <c r="P329" s="264">
        <v>0</v>
      </c>
      <c r="V329" s="290"/>
    </row>
    <row r="330" spans="1:22">
      <c r="A330" s="86">
        <v>45061</v>
      </c>
      <c r="B330" s="38">
        <v>3669</v>
      </c>
      <c r="P330" s="264">
        <v>0</v>
      </c>
      <c r="V330" s="290"/>
    </row>
    <row r="331" spans="1:22">
      <c r="A331" s="86">
        <v>45062</v>
      </c>
      <c r="B331" s="38">
        <v>8659</v>
      </c>
      <c r="P331" s="264">
        <v>44</v>
      </c>
      <c r="V331" s="290"/>
    </row>
    <row r="332" spans="1:22">
      <c r="A332" s="86">
        <v>45063</v>
      </c>
      <c r="B332" s="38">
        <v>3338</v>
      </c>
      <c r="P332" s="264">
        <v>4</v>
      </c>
      <c r="V332" s="290"/>
    </row>
    <row r="333" spans="1:22">
      <c r="A333" s="86">
        <v>45064</v>
      </c>
      <c r="B333" s="38">
        <v>2857</v>
      </c>
      <c r="P333" s="264">
        <v>0</v>
      </c>
      <c r="V333" s="290"/>
    </row>
    <row r="334" spans="1:22">
      <c r="A334" s="86">
        <v>45065</v>
      </c>
      <c r="B334" s="38">
        <v>2545</v>
      </c>
      <c r="P334" s="264">
        <v>0</v>
      </c>
      <c r="V334" s="290"/>
    </row>
    <row r="335" spans="1:22">
      <c r="A335" s="86">
        <v>45066</v>
      </c>
      <c r="B335" s="38">
        <v>2310</v>
      </c>
      <c r="P335" s="264">
        <v>0</v>
      </c>
      <c r="V335" s="290"/>
    </row>
    <row r="336" spans="1:22">
      <c r="A336" s="86">
        <v>45067</v>
      </c>
      <c r="B336" s="38">
        <v>2301</v>
      </c>
      <c r="P336" s="264">
        <v>0</v>
      </c>
      <c r="V336" s="290"/>
    </row>
    <row r="337" spans="1:22">
      <c r="A337" s="86">
        <v>45068</v>
      </c>
      <c r="B337" s="38">
        <v>2381</v>
      </c>
      <c r="C337" s="288">
        <v>1</v>
      </c>
      <c r="D337" s="288">
        <v>3.3</v>
      </c>
      <c r="E337" s="288">
        <v>9</v>
      </c>
      <c r="F337" s="288">
        <v>1300</v>
      </c>
      <c r="G337" s="288">
        <v>58</v>
      </c>
      <c r="H337" s="288">
        <v>16</v>
      </c>
      <c r="I337" s="288">
        <v>8.4</v>
      </c>
      <c r="J337" s="288">
        <v>5.9</v>
      </c>
      <c r="K337" s="288">
        <v>38.1</v>
      </c>
      <c r="L337" s="288">
        <v>20</v>
      </c>
      <c r="M337" s="288">
        <v>2.38</v>
      </c>
      <c r="N337" s="288">
        <v>14.05</v>
      </c>
      <c r="O337" s="288">
        <v>138.1</v>
      </c>
      <c r="P337" s="264">
        <v>0</v>
      </c>
      <c r="Q337" s="288"/>
      <c r="R337" s="288" t="s">
        <v>138</v>
      </c>
      <c r="S337" s="285">
        <v>0.60416666666666663</v>
      </c>
      <c r="T337" s="291">
        <v>45078</v>
      </c>
      <c r="U337" s="291">
        <v>45079</v>
      </c>
      <c r="V337" s="290"/>
    </row>
    <row r="338" spans="1:22">
      <c r="A338" s="86">
        <v>45069</v>
      </c>
      <c r="B338" s="38">
        <v>2410</v>
      </c>
      <c r="P338" s="264">
        <v>0</v>
      </c>
      <c r="V338" s="290"/>
    </row>
    <row r="339" spans="1:22">
      <c r="A339" s="86">
        <v>45070</v>
      </c>
      <c r="B339" s="38">
        <v>2405</v>
      </c>
      <c r="P339" s="264">
        <v>0</v>
      </c>
      <c r="V339" s="290"/>
    </row>
    <row r="340" spans="1:22">
      <c r="A340" s="86">
        <v>45071</v>
      </c>
      <c r="B340" s="38">
        <v>2345</v>
      </c>
      <c r="P340" s="264">
        <v>0</v>
      </c>
      <c r="V340" s="290"/>
    </row>
    <row r="341" spans="1:22">
      <c r="A341" s="86">
        <v>45072</v>
      </c>
      <c r="B341" s="38">
        <v>2369</v>
      </c>
      <c r="P341" s="264">
        <v>0</v>
      </c>
      <c r="V341" s="290"/>
    </row>
    <row r="342" spans="1:22">
      <c r="A342" s="86">
        <v>45073</v>
      </c>
      <c r="B342" s="38">
        <v>2286</v>
      </c>
      <c r="P342" s="264">
        <v>0</v>
      </c>
      <c r="V342" s="290"/>
    </row>
    <row r="343" spans="1:22">
      <c r="A343" s="86">
        <v>45074</v>
      </c>
      <c r="B343" s="38">
        <v>2315</v>
      </c>
      <c r="P343" s="264">
        <v>0</v>
      </c>
      <c r="V343" s="290"/>
    </row>
    <row r="344" spans="1:22">
      <c r="A344" s="86">
        <v>45075</v>
      </c>
      <c r="B344" s="38">
        <v>2325</v>
      </c>
      <c r="P344" s="264">
        <v>0</v>
      </c>
      <c r="V344" s="290"/>
    </row>
    <row r="345" spans="1:22">
      <c r="A345" s="86">
        <v>45076</v>
      </c>
      <c r="B345" s="38">
        <v>2339</v>
      </c>
      <c r="P345" s="264">
        <v>0</v>
      </c>
      <c r="V345" s="290"/>
    </row>
    <row r="346" spans="1:22">
      <c r="A346" s="86">
        <v>45077</v>
      </c>
      <c r="B346" s="38">
        <v>2393</v>
      </c>
      <c r="P346" s="264">
        <v>0</v>
      </c>
      <c r="V346" s="290"/>
    </row>
    <row r="347" spans="1:22">
      <c r="A347" s="86">
        <v>45078</v>
      </c>
      <c r="B347" s="38">
        <v>2257</v>
      </c>
      <c r="P347" s="264">
        <v>0</v>
      </c>
      <c r="V347" s="290"/>
    </row>
    <row r="348" spans="1:22">
      <c r="A348" s="86">
        <v>45079</v>
      </c>
      <c r="B348" s="38">
        <v>2163</v>
      </c>
      <c r="P348" s="264">
        <v>0</v>
      </c>
      <c r="V348" s="290"/>
    </row>
    <row r="349" spans="1:22">
      <c r="A349" s="86">
        <v>45080</v>
      </c>
      <c r="B349" s="38">
        <v>2576</v>
      </c>
      <c r="P349" s="264">
        <v>0</v>
      </c>
      <c r="V349" s="290"/>
    </row>
    <row r="350" spans="1:22">
      <c r="A350" s="86">
        <v>45081</v>
      </c>
      <c r="B350" s="38">
        <v>3043</v>
      </c>
      <c r="P350" s="264">
        <v>0</v>
      </c>
      <c r="V350" s="290"/>
    </row>
    <row r="351" spans="1:22">
      <c r="A351" s="86">
        <v>45082</v>
      </c>
      <c r="B351" s="38">
        <v>2538</v>
      </c>
      <c r="C351" s="288">
        <v>1</v>
      </c>
      <c r="D351" s="288">
        <v>2.4</v>
      </c>
      <c r="E351" s="288">
        <v>9</v>
      </c>
      <c r="F351" s="288">
        <v>190</v>
      </c>
      <c r="G351" s="288">
        <v>30</v>
      </c>
      <c r="H351" s="288">
        <v>10</v>
      </c>
      <c r="I351" s="288">
        <v>5.9</v>
      </c>
      <c r="J351" s="288">
        <v>5.7</v>
      </c>
      <c r="K351" s="288">
        <v>29.82</v>
      </c>
      <c r="L351" s="288">
        <v>17.95</v>
      </c>
      <c r="M351" s="288">
        <v>3.04</v>
      </c>
      <c r="N351" s="288">
        <v>17.350000000000001</v>
      </c>
      <c r="O351" s="288">
        <v>91</v>
      </c>
      <c r="P351" s="264">
        <v>0</v>
      </c>
      <c r="Q351" s="288"/>
      <c r="R351" s="288" t="s">
        <v>95</v>
      </c>
      <c r="S351" s="285">
        <v>0.625</v>
      </c>
      <c r="T351" s="291">
        <v>45096</v>
      </c>
      <c r="U351" s="291">
        <v>45117</v>
      </c>
      <c r="V351" s="290"/>
    </row>
    <row r="352" spans="1:22">
      <c r="A352" s="86">
        <v>45083</v>
      </c>
      <c r="B352" s="38">
        <v>2514</v>
      </c>
      <c r="P352" s="264">
        <v>0</v>
      </c>
      <c r="V352" s="290"/>
    </row>
    <row r="353" spans="1:22">
      <c r="A353" s="86">
        <v>45084</v>
      </c>
      <c r="B353" s="38">
        <v>2411</v>
      </c>
      <c r="P353" s="264">
        <v>0</v>
      </c>
      <c r="V353" s="290"/>
    </row>
    <row r="354" spans="1:22">
      <c r="A354" s="86">
        <v>45085</v>
      </c>
      <c r="B354" s="38">
        <v>2348</v>
      </c>
      <c r="P354" s="264">
        <v>0</v>
      </c>
      <c r="V354" s="290"/>
    </row>
    <row r="355" spans="1:22">
      <c r="A355" s="86">
        <v>45086</v>
      </c>
      <c r="B355" s="38">
        <v>2155</v>
      </c>
      <c r="P355" s="264">
        <v>0</v>
      </c>
      <c r="V355" s="290"/>
    </row>
    <row r="356" spans="1:22">
      <c r="A356" s="86">
        <v>45087</v>
      </c>
      <c r="B356" s="38">
        <v>2041.9999999999998</v>
      </c>
      <c r="P356" s="264">
        <v>0</v>
      </c>
      <c r="V356" s="290"/>
    </row>
    <row r="357" spans="1:22">
      <c r="A357" s="86">
        <v>45088</v>
      </c>
      <c r="B357" s="38">
        <v>2232</v>
      </c>
      <c r="P357" s="264">
        <v>0</v>
      </c>
      <c r="V357" s="290"/>
    </row>
    <row r="358" spans="1:22">
      <c r="A358" s="86">
        <v>45089</v>
      </c>
      <c r="B358" s="38">
        <v>2256</v>
      </c>
      <c r="P358" s="264">
        <v>0</v>
      </c>
      <c r="V358" s="290"/>
    </row>
    <row r="359" spans="1:22">
      <c r="A359" s="86">
        <v>45090</v>
      </c>
      <c r="B359" s="38">
        <v>2389</v>
      </c>
      <c r="P359" s="264">
        <v>0</v>
      </c>
      <c r="V359" s="290"/>
    </row>
    <row r="360" spans="1:22">
      <c r="A360" s="86">
        <v>45091</v>
      </c>
      <c r="B360" s="38">
        <v>2278</v>
      </c>
      <c r="P360" s="264">
        <v>0</v>
      </c>
      <c r="V360" s="290"/>
    </row>
    <row r="361" spans="1:22">
      <c r="A361" s="86">
        <v>45092</v>
      </c>
      <c r="B361" s="38">
        <v>2217</v>
      </c>
      <c r="P361" s="264">
        <v>0</v>
      </c>
      <c r="V361" s="290"/>
    </row>
    <row r="362" spans="1:22">
      <c r="A362" s="86">
        <v>45093</v>
      </c>
      <c r="B362" s="38">
        <v>2135</v>
      </c>
      <c r="P362" s="264">
        <v>0</v>
      </c>
      <c r="V362" s="290"/>
    </row>
    <row r="363" spans="1:22">
      <c r="A363" s="86">
        <v>45094</v>
      </c>
      <c r="B363" s="38">
        <v>2181</v>
      </c>
      <c r="P363" s="264">
        <v>0</v>
      </c>
      <c r="V363" s="290"/>
    </row>
    <row r="364" spans="1:22">
      <c r="A364" s="86">
        <v>45095</v>
      </c>
      <c r="B364" s="38">
        <v>2207</v>
      </c>
      <c r="P364" s="264">
        <v>0</v>
      </c>
      <c r="V364" s="290"/>
    </row>
    <row r="365" spans="1:22">
      <c r="A365" s="86">
        <v>45096</v>
      </c>
      <c r="B365" s="38">
        <v>2290</v>
      </c>
      <c r="C365" s="288">
        <v>1</v>
      </c>
      <c r="D365" s="288">
        <v>1.2</v>
      </c>
      <c r="E365" s="288">
        <v>6.9</v>
      </c>
      <c r="F365" s="288">
        <v>260</v>
      </c>
      <c r="G365" s="288">
        <v>2</v>
      </c>
      <c r="H365" s="288">
        <v>1</v>
      </c>
      <c r="I365" s="288">
        <v>3.7</v>
      </c>
      <c r="J365" s="288">
        <v>2.5</v>
      </c>
      <c r="K365" s="288">
        <v>2.21</v>
      </c>
      <c r="L365" s="288">
        <v>8.17</v>
      </c>
      <c r="M365" s="288">
        <v>2.21</v>
      </c>
      <c r="N365" s="288">
        <v>5.52</v>
      </c>
      <c r="O365" s="288">
        <v>3</v>
      </c>
      <c r="P365" s="264">
        <v>0</v>
      </c>
      <c r="Q365" s="288"/>
      <c r="R365" s="288" t="s">
        <v>95</v>
      </c>
      <c r="S365" s="285">
        <v>0.625</v>
      </c>
      <c r="T365" s="291">
        <v>45107</v>
      </c>
      <c r="U365" s="291">
        <v>45117</v>
      </c>
      <c r="V365" s="290"/>
    </row>
    <row r="366" spans="1:22">
      <c r="A366" s="86">
        <v>45097</v>
      </c>
      <c r="B366" s="38">
        <v>2282</v>
      </c>
      <c r="P366" s="264">
        <v>0</v>
      </c>
      <c r="V366" s="290"/>
    </row>
    <row r="367" spans="1:22">
      <c r="A367" s="86">
        <v>45098</v>
      </c>
      <c r="B367" s="38">
        <v>2244</v>
      </c>
      <c r="P367" s="264">
        <v>0</v>
      </c>
      <c r="V367" s="290"/>
    </row>
    <row r="368" spans="1:22">
      <c r="A368" s="86">
        <v>45099</v>
      </c>
      <c r="B368" s="38">
        <v>2232</v>
      </c>
      <c r="P368" s="264">
        <v>0</v>
      </c>
      <c r="V368" s="290"/>
    </row>
    <row r="369" spans="1:22">
      <c r="A369" s="86">
        <v>45100</v>
      </c>
      <c r="B369" s="38">
        <v>2109</v>
      </c>
      <c r="P369" s="264">
        <v>1</v>
      </c>
      <c r="V369" s="290"/>
    </row>
    <row r="370" spans="1:22">
      <c r="A370" s="86">
        <v>45101</v>
      </c>
      <c r="B370" s="38">
        <v>2127</v>
      </c>
      <c r="P370" s="264">
        <v>0</v>
      </c>
      <c r="V370" s="290"/>
    </row>
    <row r="371" spans="1:22">
      <c r="A371" s="86">
        <v>45102</v>
      </c>
      <c r="B371" s="38">
        <v>2240</v>
      </c>
      <c r="P371" s="264">
        <v>0</v>
      </c>
      <c r="V371" s="290"/>
    </row>
    <row r="372" spans="1:22">
      <c r="A372" s="86">
        <v>45103</v>
      </c>
      <c r="B372" s="38">
        <v>2317</v>
      </c>
      <c r="P372" s="264">
        <v>0</v>
      </c>
      <c r="V372" s="290"/>
    </row>
    <row r="373" spans="1:22">
      <c r="A373" s="86">
        <v>45104</v>
      </c>
      <c r="B373" s="38">
        <v>2180</v>
      </c>
      <c r="P373" s="264">
        <v>0</v>
      </c>
      <c r="V373" s="290"/>
    </row>
    <row r="374" spans="1:22">
      <c r="A374" s="86">
        <v>45105</v>
      </c>
      <c r="B374" s="38">
        <v>2269</v>
      </c>
      <c r="P374" s="264">
        <v>0</v>
      </c>
      <c r="V374" s="290"/>
    </row>
    <row r="375" spans="1:22">
      <c r="A375" s="86">
        <v>45106</v>
      </c>
      <c r="B375" s="38">
        <v>2195</v>
      </c>
      <c r="P375" s="264">
        <v>0</v>
      </c>
      <c r="V375" s="290"/>
    </row>
    <row r="376" spans="1:22">
      <c r="A376" s="86">
        <v>45107</v>
      </c>
      <c r="B376" s="38">
        <v>2009.9999999999998</v>
      </c>
      <c r="P376" s="264">
        <v>0</v>
      </c>
      <c r="V376" s="290"/>
    </row>
  </sheetData>
  <protectedRanges>
    <protectedRange sqref="B326:B346" name="Range1_4_6"/>
    <protectedRange sqref="P326:P380" name="Range1"/>
  </protectedRanges>
  <mergeCells count="15"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2:V2"/>
    <mergeCell ref="A3:V3"/>
    <mergeCell ref="A4:V4"/>
    <mergeCell ref="A5:V5"/>
    <mergeCell ref="A6:V6"/>
  </mergeCells>
  <hyperlinks>
    <hyperlink ref="A5" r:id="rId1" xr:uid="{89344A2F-6F69-4F05-801D-08F6D0538F25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3956-47BF-42B8-AFA3-EB917F8539E4}">
  <dimension ref="A1:V377"/>
  <sheetViews>
    <sheetView topLeftCell="A5" zoomScale="85" zoomScaleNormal="85" workbookViewId="0">
      <pane ySplit="7" topLeftCell="A339" activePane="bottomLeft" state="frozen"/>
      <selection activeCell="A5" sqref="A5"/>
      <selection pane="bottomLeft" activeCell="U350" sqref="U350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0" t="s">
        <v>144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</row>
    <row r="2" spans="1:22" ht="18.75">
      <c r="A2" s="352" t="s">
        <v>40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</row>
    <row r="3" spans="1:22" ht="21">
      <c r="A3" s="353" t="s">
        <v>43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</row>
    <row r="4" spans="1:22" ht="18.75">
      <c r="A4" s="354" t="s">
        <v>41</v>
      </c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</row>
    <row r="5" spans="1:22" ht="18.75">
      <c r="A5" s="355" t="s">
        <v>42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</row>
    <row r="6" spans="1:22" ht="18.75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304"/>
      <c r="R6" s="299"/>
      <c r="S6" s="299"/>
      <c r="T6" s="299"/>
      <c r="U6" s="299"/>
      <c r="V6" s="299"/>
    </row>
    <row r="7" spans="1:22" ht="36" customHeight="1">
      <c r="A7" s="327" t="s">
        <v>2</v>
      </c>
      <c r="B7" s="323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281"/>
      <c r="Q7" s="323" t="s">
        <v>34</v>
      </c>
      <c r="R7" s="292"/>
      <c r="S7" s="143"/>
      <c r="T7" s="323" t="s">
        <v>37</v>
      </c>
      <c r="U7" s="323" t="s">
        <v>38</v>
      </c>
      <c r="V7" s="323" t="s">
        <v>47</v>
      </c>
    </row>
    <row r="8" spans="1:22" ht="51">
      <c r="A8" s="328"/>
      <c r="B8" s="324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4"/>
      <c r="R8" s="295" t="s">
        <v>136</v>
      </c>
      <c r="S8" s="144" t="s">
        <v>49</v>
      </c>
      <c r="T8" s="340"/>
      <c r="U8" s="340"/>
      <c r="V8" s="340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93"/>
      <c r="S9" s="145"/>
      <c r="T9" s="341"/>
      <c r="U9" s="341"/>
      <c r="V9" s="341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94">
        <v>17500</v>
      </c>
      <c r="L10" s="294">
        <v>19983</v>
      </c>
      <c r="M10" s="294">
        <v>7837</v>
      </c>
      <c r="N10" s="294">
        <v>7850</v>
      </c>
      <c r="O10" s="294">
        <v>19983</v>
      </c>
      <c r="P10" s="29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45108</v>
      </c>
      <c r="B12" s="288">
        <v>2132</v>
      </c>
      <c r="P12" s="95">
        <v>0</v>
      </c>
      <c r="Q12" s="264">
        <v>26</v>
      </c>
    </row>
    <row r="13" spans="1:22">
      <c r="A13" s="297">
        <v>45109</v>
      </c>
      <c r="B13" s="288">
        <v>1747</v>
      </c>
      <c r="P13" s="95">
        <v>0</v>
      </c>
      <c r="Q13" s="264">
        <v>29</v>
      </c>
    </row>
    <row r="14" spans="1:22">
      <c r="A14" s="297">
        <v>45110</v>
      </c>
      <c r="B14" s="288">
        <v>3120</v>
      </c>
      <c r="P14" s="95">
        <v>0</v>
      </c>
      <c r="Q14" s="264">
        <v>21</v>
      </c>
    </row>
    <row r="15" spans="1:22">
      <c r="A15" s="297">
        <v>45111</v>
      </c>
      <c r="B15" s="288">
        <v>2418</v>
      </c>
      <c r="C15" s="288">
        <v>1</v>
      </c>
      <c r="D15" s="288">
        <v>0.02</v>
      </c>
      <c r="E15" s="288">
        <v>7.6</v>
      </c>
      <c r="F15" s="288">
        <v>58</v>
      </c>
      <c r="G15" s="288">
        <v>1</v>
      </c>
      <c r="H15" s="288">
        <v>1</v>
      </c>
      <c r="I15" s="288">
        <v>3.5</v>
      </c>
      <c r="J15" s="288">
        <v>5.8</v>
      </c>
      <c r="K15" s="288">
        <v>3.12</v>
      </c>
      <c r="L15" s="288">
        <v>10.92</v>
      </c>
      <c r="M15" s="288">
        <v>3.12</v>
      </c>
      <c r="N15" s="288">
        <v>18.100000000000001</v>
      </c>
      <c r="O15" s="288">
        <v>3</v>
      </c>
      <c r="P15" s="95">
        <v>0</v>
      </c>
      <c r="Q15" s="288">
        <v>91</v>
      </c>
      <c r="R15" s="288" t="s">
        <v>146</v>
      </c>
      <c r="S15" s="285">
        <v>0.375</v>
      </c>
      <c r="T15" s="291">
        <v>45121</v>
      </c>
      <c r="U15" s="301">
        <v>45132</v>
      </c>
      <c r="V15" s="300"/>
    </row>
    <row r="16" spans="1:22">
      <c r="A16" s="297">
        <v>45112</v>
      </c>
      <c r="B16" s="288">
        <v>2230</v>
      </c>
      <c r="P16" s="95">
        <v>10</v>
      </c>
      <c r="Q16" s="264">
        <v>79</v>
      </c>
    </row>
    <row r="17" spans="1:22">
      <c r="A17" s="297">
        <v>45113</v>
      </c>
      <c r="B17" s="288">
        <v>2203</v>
      </c>
      <c r="P17" s="95">
        <v>0</v>
      </c>
      <c r="Q17" s="264">
        <v>51</v>
      </c>
    </row>
    <row r="18" spans="1:22">
      <c r="A18" s="297">
        <v>45114</v>
      </c>
      <c r="B18" s="288">
        <v>2032</v>
      </c>
      <c r="P18" s="95">
        <v>0</v>
      </c>
      <c r="Q18" s="264">
        <v>74</v>
      </c>
    </row>
    <row r="19" spans="1:22">
      <c r="A19" s="297">
        <v>45115</v>
      </c>
      <c r="B19" s="288">
        <v>2032</v>
      </c>
      <c r="P19" s="95">
        <v>0</v>
      </c>
      <c r="Q19" s="264">
        <v>58</v>
      </c>
    </row>
    <row r="20" spans="1:22">
      <c r="A20" s="297">
        <v>45116</v>
      </c>
      <c r="B20" s="288">
        <v>2048</v>
      </c>
      <c r="P20" s="95">
        <v>0</v>
      </c>
      <c r="Q20" s="264">
        <v>59</v>
      </c>
    </row>
    <row r="21" spans="1:22">
      <c r="A21" s="297">
        <v>45117</v>
      </c>
      <c r="B21" s="288">
        <v>2197</v>
      </c>
      <c r="P21" s="95">
        <v>0</v>
      </c>
      <c r="Q21" s="264">
        <v>10</v>
      </c>
    </row>
    <row r="22" spans="1:22">
      <c r="A22" s="297">
        <v>45118</v>
      </c>
      <c r="B22" s="288">
        <v>2180</v>
      </c>
      <c r="P22" s="95">
        <v>0</v>
      </c>
      <c r="Q22" s="264">
        <v>0</v>
      </c>
    </row>
    <row r="23" spans="1:22">
      <c r="A23" s="297">
        <v>45119</v>
      </c>
      <c r="B23" s="288">
        <v>2090</v>
      </c>
      <c r="P23" s="95">
        <v>1</v>
      </c>
      <c r="Q23" s="264">
        <v>5</v>
      </c>
    </row>
    <row r="24" spans="1:22">
      <c r="A24" s="297">
        <v>45120</v>
      </c>
      <c r="B24" s="288">
        <v>2186</v>
      </c>
      <c r="P24" s="95">
        <v>0</v>
      </c>
      <c r="Q24" s="264">
        <v>0</v>
      </c>
    </row>
    <row r="25" spans="1:22">
      <c r="A25" s="297">
        <v>45121</v>
      </c>
      <c r="B25" s="288">
        <v>2158</v>
      </c>
      <c r="P25" s="95">
        <v>0</v>
      </c>
      <c r="Q25" s="264">
        <v>0</v>
      </c>
    </row>
    <row r="26" spans="1:22">
      <c r="A26" s="297">
        <v>45122</v>
      </c>
      <c r="B26" s="288">
        <v>2028</v>
      </c>
      <c r="P26" s="95">
        <v>0</v>
      </c>
      <c r="Q26" s="264">
        <v>0</v>
      </c>
    </row>
    <row r="27" spans="1:22">
      <c r="A27" s="297">
        <v>45123</v>
      </c>
      <c r="B27" s="288">
        <v>2083</v>
      </c>
      <c r="P27" s="95">
        <v>0</v>
      </c>
      <c r="Q27" s="264">
        <v>0</v>
      </c>
    </row>
    <row r="28" spans="1:22">
      <c r="A28" s="297">
        <v>45124</v>
      </c>
      <c r="B28" s="288">
        <v>2174</v>
      </c>
      <c r="P28" s="95">
        <v>0</v>
      </c>
      <c r="Q28" s="264">
        <v>0</v>
      </c>
    </row>
    <row r="29" spans="1:22">
      <c r="A29" s="297">
        <v>45125</v>
      </c>
      <c r="B29" s="288">
        <v>2208</v>
      </c>
      <c r="C29" s="288">
        <v>1</v>
      </c>
      <c r="D29" s="288">
        <v>1.7</v>
      </c>
      <c r="E29" s="288">
        <v>7.8</v>
      </c>
      <c r="F29" s="288">
        <v>280</v>
      </c>
      <c r="G29" s="288">
        <v>1</v>
      </c>
      <c r="H29" s="288">
        <v>3</v>
      </c>
      <c r="I29" s="288">
        <v>5.5</v>
      </c>
      <c r="J29" s="288">
        <v>7</v>
      </c>
      <c r="K29" s="288">
        <v>5.52</v>
      </c>
      <c r="L29" s="288">
        <v>12.14</v>
      </c>
      <c r="M29" s="288">
        <v>2.21</v>
      </c>
      <c r="N29" s="288">
        <v>15.46</v>
      </c>
      <c r="O29" s="288">
        <v>2</v>
      </c>
      <c r="P29" s="95">
        <v>0</v>
      </c>
      <c r="Q29" s="288">
        <v>0</v>
      </c>
      <c r="R29" s="288" t="s">
        <v>95</v>
      </c>
      <c r="S29" s="288" t="s">
        <v>147</v>
      </c>
      <c r="T29" s="291">
        <v>45134</v>
      </c>
      <c r="U29" s="288" t="s">
        <v>148</v>
      </c>
      <c r="V29" s="288"/>
    </row>
    <row r="30" spans="1:22">
      <c r="A30" s="297">
        <v>45126</v>
      </c>
      <c r="B30" s="288">
        <v>2356</v>
      </c>
      <c r="P30" s="95">
        <v>0</v>
      </c>
      <c r="Q30" s="264">
        <v>0</v>
      </c>
    </row>
    <row r="31" spans="1:22">
      <c r="A31" s="297">
        <v>45127</v>
      </c>
      <c r="B31" s="288">
        <v>2266</v>
      </c>
      <c r="P31" s="95">
        <v>0</v>
      </c>
      <c r="Q31" s="264">
        <v>0</v>
      </c>
    </row>
    <row r="32" spans="1:22">
      <c r="A32" s="297">
        <v>45128</v>
      </c>
      <c r="B32" s="288">
        <v>2186</v>
      </c>
      <c r="P32" s="95">
        <v>0</v>
      </c>
      <c r="Q32" s="264">
        <v>0</v>
      </c>
    </row>
    <row r="33" spans="1:22">
      <c r="A33" s="297">
        <v>45129</v>
      </c>
      <c r="B33" s="288">
        <v>2044</v>
      </c>
      <c r="P33" s="95">
        <v>0</v>
      </c>
      <c r="Q33" s="264">
        <v>0</v>
      </c>
    </row>
    <row r="34" spans="1:22">
      <c r="A34" s="297">
        <v>45130</v>
      </c>
      <c r="B34" s="288">
        <v>2102</v>
      </c>
      <c r="P34" s="95">
        <v>0</v>
      </c>
      <c r="Q34" s="264">
        <v>0</v>
      </c>
    </row>
    <row r="35" spans="1:22">
      <c r="A35" s="297">
        <v>45131</v>
      </c>
      <c r="B35" s="288">
        <v>2152</v>
      </c>
      <c r="P35" s="95">
        <v>0</v>
      </c>
      <c r="Q35" s="264">
        <v>0</v>
      </c>
    </row>
    <row r="36" spans="1:22">
      <c r="A36" s="297">
        <v>45132</v>
      </c>
      <c r="B36" s="288">
        <v>2249</v>
      </c>
      <c r="P36" s="95">
        <v>0</v>
      </c>
      <c r="Q36" s="264">
        <v>0</v>
      </c>
    </row>
    <row r="37" spans="1:22">
      <c r="A37" s="297">
        <v>45133</v>
      </c>
      <c r="B37" s="288">
        <v>2208</v>
      </c>
      <c r="P37" s="95">
        <v>1</v>
      </c>
      <c r="Q37" s="264">
        <v>0</v>
      </c>
    </row>
    <row r="38" spans="1:22">
      <c r="A38" s="297">
        <v>45134</v>
      </c>
      <c r="B38" s="288">
        <v>2279</v>
      </c>
      <c r="P38" s="95">
        <v>1</v>
      </c>
      <c r="Q38" s="264">
        <v>0</v>
      </c>
    </row>
    <row r="39" spans="1:22">
      <c r="A39" s="297">
        <v>45135</v>
      </c>
      <c r="B39" s="288">
        <v>2229</v>
      </c>
      <c r="P39" s="95">
        <v>0</v>
      </c>
      <c r="Q39" s="264">
        <v>0</v>
      </c>
    </row>
    <row r="40" spans="1:22">
      <c r="A40" s="297">
        <v>45136</v>
      </c>
      <c r="B40" s="288">
        <v>2135</v>
      </c>
      <c r="P40" s="95">
        <v>0</v>
      </c>
      <c r="Q40" s="264">
        <v>0</v>
      </c>
    </row>
    <row r="41" spans="1:22">
      <c r="A41" s="297">
        <v>45137</v>
      </c>
      <c r="B41" s="288">
        <v>2080</v>
      </c>
      <c r="P41" s="95">
        <v>0</v>
      </c>
    </row>
    <row r="42" spans="1:22">
      <c r="A42" s="297">
        <v>45138</v>
      </c>
      <c r="B42" s="288">
        <v>2165</v>
      </c>
      <c r="C42" s="302">
        <v>1</v>
      </c>
      <c r="D42" s="302">
        <v>0.26</v>
      </c>
      <c r="E42" s="302">
        <v>7.7</v>
      </c>
      <c r="F42" s="302">
        <v>50</v>
      </c>
      <c r="G42" s="302">
        <v>1</v>
      </c>
      <c r="H42" s="302">
        <v>5</v>
      </c>
      <c r="I42" s="302">
        <v>3.5</v>
      </c>
      <c r="J42" s="302">
        <v>7.9</v>
      </c>
      <c r="K42" s="302">
        <v>9.74</v>
      </c>
      <c r="L42" s="302">
        <v>7.58</v>
      </c>
      <c r="M42" s="302">
        <v>2.17</v>
      </c>
      <c r="N42" s="302">
        <v>17.100000000000001</v>
      </c>
      <c r="O42" s="302">
        <v>2</v>
      </c>
      <c r="P42" s="95">
        <v>0</v>
      </c>
      <c r="Q42" s="288">
        <v>0</v>
      </c>
      <c r="R42" s="302" t="s">
        <v>146</v>
      </c>
      <c r="S42" s="302" t="s">
        <v>149</v>
      </c>
      <c r="T42" s="303">
        <v>45149</v>
      </c>
      <c r="U42" s="303">
        <v>45163</v>
      </c>
      <c r="V42" s="302"/>
    </row>
    <row r="43" spans="1:22">
      <c r="A43" s="297">
        <v>45139</v>
      </c>
      <c r="B43" s="288">
        <v>2122</v>
      </c>
      <c r="P43" s="95">
        <v>0</v>
      </c>
      <c r="Q43" s="264">
        <v>0</v>
      </c>
    </row>
    <row r="44" spans="1:22">
      <c r="A44" s="297">
        <v>45140</v>
      </c>
      <c r="B44" s="288">
        <v>2182</v>
      </c>
      <c r="P44" s="95">
        <v>0</v>
      </c>
      <c r="Q44" s="264">
        <v>0</v>
      </c>
    </row>
    <row r="45" spans="1:22">
      <c r="A45" s="297">
        <v>45141</v>
      </c>
      <c r="B45" s="288">
        <v>2103</v>
      </c>
      <c r="P45" s="95">
        <v>0</v>
      </c>
      <c r="Q45" s="264">
        <v>0</v>
      </c>
    </row>
    <row r="46" spans="1:22">
      <c r="A46" s="297">
        <v>45142</v>
      </c>
      <c r="B46" s="288">
        <v>2101</v>
      </c>
      <c r="P46" s="95">
        <v>0</v>
      </c>
      <c r="Q46" s="264">
        <v>0</v>
      </c>
    </row>
    <row r="47" spans="1:22">
      <c r="A47" s="297">
        <v>45143</v>
      </c>
      <c r="B47" s="288">
        <v>2107</v>
      </c>
      <c r="P47" s="95">
        <v>0</v>
      </c>
      <c r="Q47" s="264">
        <v>0</v>
      </c>
    </row>
    <row r="48" spans="1:22">
      <c r="A48" s="297">
        <v>45144</v>
      </c>
      <c r="B48" s="288">
        <v>2115</v>
      </c>
      <c r="P48" s="95">
        <v>0</v>
      </c>
      <c r="Q48" s="264">
        <v>0</v>
      </c>
    </row>
    <row r="49" spans="1:22">
      <c r="A49" s="297">
        <v>45145</v>
      </c>
      <c r="B49" s="288">
        <v>2117</v>
      </c>
      <c r="P49" s="95">
        <v>0</v>
      </c>
      <c r="Q49" s="264">
        <v>0</v>
      </c>
    </row>
    <row r="50" spans="1:22">
      <c r="A50" s="297">
        <v>45146</v>
      </c>
      <c r="B50" s="288">
        <v>2183</v>
      </c>
      <c r="P50" s="95">
        <v>0</v>
      </c>
      <c r="Q50" s="264">
        <v>0</v>
      </c>
    </row>
    <row r="51" spans="1:22">
      <c r="A51" s="297">
        <v>45147</v>
      </c>
      <c r="B51" s="288">
        <v>2252</v>
      </c>
      <c r="P51" s="95">
        <v>2</v>
      </c>
      <c r="Q51" s="264">
        <v>0</v>
      </c>
    </row>
    <row r="52" spans="1:22">
      <c r="A52" s="297">
        <v>45148</v>
      </c>
      <c r="B52" s="288">
        <v>2188</v>
      </c>
      <c r="P52" s="95">
        <v>0</v>
      </c>
      <c r="Q52" s="264">
        <v>0</v>
      </c>
    </row>
    <row r="53" spans="1:22">
      <c r="A53" s="297">
        <v>45149</v>
      </c>
      <c r="B53" s="288">
        <v>2190</v>
      </c>
      <c r="P53" s="95">
        <v>0</v>
      </c>
      <c r="Q53" s="264">
        <v>0</v>
      </c>
    </row>
    <row r="54" spans="1:22">
      <c r="A54" s="297">
        <v>45150</v>
      </c>
      <c r="B54" s="288">
        <v>2051</v>
      </c>
      <c r="P54" s="95">
        <v>0</v>
      </c>
      <c r="Q54" s="264">
        <v>0</v>
      </c>
    </row>
    <row r="55" spans="1:22">
      <c r="A55" s="297">
        <v>45151</v>
      </c>
      <c r="B55" s="288">
        <v>2073</v>
      </c>
      <c r="P55" s="95">
        <v>0</v>
      </c>
      <c r="Q55" s="264">
        <v>0</v>
      </c>
    </row>
    <row r="56" spans="1:22">
      <c r="A56" s="297">
        <v>45152</v>
      </c>
      <c r="B56" s="288">
        <v>2178</v>
      </c>
      <c r="C56" s="288">
        <v>1</v>
      </c>
      <c r="D56" s="288">
        <v>1.5</v>
      </c>
      <c r="E56" s="288">
        <v>7.4</v>
      </c>
      <c r="F56" s="288">
        <v>96</v>
      </c>
      <c r="G56" s="288">
        <v>2</v>
      </c>
      <c r="H56" s="288">
        <v>6.7</v>
      </c>
      <c r="I56" s="288">
        <v>4.4000000000000004</v>
      </c>
      <c r="J56" s="288">
        <v>6.3</v>
      </c>
      <c r="K56" s="288">
        <v>14.59</v>
      </c>
      <c r="L56" s="288">
        <v>9.58</v>
      </c>
      <c r="M56" s="288">
        <v>2.1800000000000002</v>
      </c>
      <c r="N56" s="288">
        <v>13.72</v>
      </c>
      <c r="O56" s="288">
        <v>4</v>
      </c>
      <c r="P56" s="95">
        <v>0</v>
      </c>
      <c r="Q56" s="288">
        <v>950</v>
      </c>
      <c r="R56" s="288" t="s">
        <v>146</v>
      </c>
      <c r="S56" s="285">
        <v>0.625</v>
      </c>
      <c r="T56" s="291">
        <v>45169</v>
      </c>
      <c r="U56" s="291">
        <v>45169</v>
      </c>
      <c r="V56" s="288"/>
    </row>
    <row r="57" spans="1:22">
      <c r="A57" s="297">
        <v>45153</v>
      </c>
      <c r="B57" s="288">
        <v>2316</v>
      </c>
      <c r="P57" s="95">
        <v>0</v>
      </c>
      <c r="Q57" s="264">
        <v>1230</v>
      </c>
    </row>
    <row r="58" spans="1:22">
      <c r="A58" s="297">
        <v>45154</v>
      </c>
      <c r="B58" s="288">
        <v>2188</v>
      </c>
      <c r="P58" s="95">
        <v>5</v>
      </c>
      <c r="Q58" s="264">
        <v>1148</v>
      </c>
    </row>
    <row r="59" spans="1:22">
      <c r="A59" s="297">
        <v>45155</v>
      </c>
      <c r="B59" s="288">
        <v>2182</v>
      </c>
      <c r="P59" s="95">
        <v>0</v>
      </c>
      <c r="Q59" s="264">
        <v>1388</v>
      </c>
    </row>
    <row r="60" spans="1:22">
      <c r="A60" s="297">
        <v>45156</v>
      </c>
      <c r="B60" s="288">
        <v>2100</v>
      </c>
      <c r="P60" s="95">
        <v>5</v>
      </c>
      <c r="Q60" s="264">
        <v>1228</v>
      </c>
    </row>
    <row r="61" spans="1:22">
      <c r="A61" s="297">
        <v>45157</v>
      </c>
      <c r="B61" s="288">
        <v>2123</v>
      </c>
      <c r="P61" s="95">
        <v>0</v>
      </c>
      <c r="Q61" s="264">
        <v>1656</v>
      </c>
    </row>
    <row r="62" spans="1:22">
      <c r="A62" s="297">
        <v>45158</v>
      </c>
      <c r="B62" s="288">
        <v>2153</v>
      </c>
      <c r="P62" s="95">
        <v>0</v>
      </c>
      <c r="Q62" s="264">
        <v>1820</v>
      </c>
    </row>
    <row r="63" spans="1:22">
      <c r="A63" s="297">
        <v>45159</v>
      </c>
      <c r="B63" s="288">
        <v>2212</v>
      </c>
      <c r="P63" s="95">
        <v>0</v>
      </c>
      <c r="Q63" s="264">
        <v>1715</v>
      </c>
    </row>
    <row r="64" spans="1:22">
      <c r="A64" s="297">
        <v>45160</v>
      </c>
      <c r="B64" s="288">
        <v>2182</v>
      </c>
      <c r="P64" s="95">
        <v>0</v>
      </c>
      <c r="Q64" s="264">
        <v>1590</v>
      </c>
    </row>
    <row r="65" spans="1:22">
      <c r="A65" s="297">
        <v>45161</v>
      </c>
      <c r="B65" s="288">
        <v>2214</v>
      </c>
      <c r="P65" s="95">
        <v>0</v>
      </c>
      <c r="Q65" s="264">
        <v>1583</v>
      </c>
    </row>
    <row r="66" spans="1:22">
      <c r="A66" s="297">
        <v>45162</v>
      </c>
      <c r="B66" s="288">
        <v>2165</v>
      </c>
      <c r="P66" s="95">
        <v>0</v>
      </c>
      <c r="Q66" s="264">
        <v>1474</v>
      </c>
    </row>
    <row r="67" spans="1:22">
      <c r="A67" s="297">
        <v>45163</v>
      </c>
      <c r="B67" s="288">
        <v>2096</v>
      </c>
      <c r="P67" s="95">
        <v>0</v>
      </c>
      <c r="Q67" s="264">
        <v>1988</v>
      </c>
    </row>
    <row r="68" spans="1:22">
      <c r="A68" s="297">
        <v>45164</v>
      </c>
      <c r="B68" s="288">
        <v>2055</v>
      </c>
      <c r="P68" s="95">
        <v>0</v>
      </c>
      <c r="Q68" s="264">
        <v>1624</v>
      </c>
    </row>
    <row r="69" spans="1:22">
      <c r="A69" s="297">
        <v>45165</v>
      </c>
      <c r="B69" s="288">
        <v>2050</v>
      </c>
      <c r="P69" s="95">
        <v>0</v>
      </c>
      <c r="Q69" s="264">
        <v>1713</v>
      </c>
    </row>
    <row r="70" spans="1:22">
      <c r="A70" s="297">
        <v>45166</v>
      </c>
      <c r="B70" s="288">
        <v>2208</v>
      </c>
      <c r="C70" s="288">
        <v>1</v>
      </c>
      <c r="D70" s="288">
        <v>2.9</v>
      </c>
      <c r="E70" s="288">
        <v>7.9</v>
      </c>
      <c r="F70" s="288">
        <v>210</v>
      </c>
      <c r="G70" s="288">
        <v>10</v>
      </c>
      <c r="H70" s="288">
        <v>8</v>
      </c>
      <c r="I70" s="288">
        <v>6.2</v>
      </c>
      <c r="J70" s="288">
        <v>8.1999999999999993</v>
      </c>
      <c r="K70" s="288">
        <v>17.22</v>
      </c>
      <c r="L70" s="288">
        <v>13.69</v>
      </c>
      <c r="M70" s="288">
        <v>2.21</v>
      </c>
      <c r="N70" s="288">
        <v>18.11</v>
      </c>
      <c r="O70" s="288">
        <v>22</v>
      </c>
      <c r="P70" s="95">
        <v>0</v>
      </c>
      <c r="Q70" s="288">
        <v>2091</v>
      </c>
      <c r="R70" s="288" t="s">
        <v>95</v>
      </c>
      <c r="S70" s="288" t="s">
        <v>149</v>
      </c>
      <c r="T70" s="291">
        <v>45181</v>
      </c>
      <c r="U70" s="291">
        <v>45205</v>
      </c>
      <c r="V70" s="288"/>
    </row>
    <row r="71" spans="1:22">
      <c r="A71" s="297">
        <v>45167</v>
      </c>
      <c r="B71" s="288">
        <v>2182</v>
      </c>
      <c r="P71" s="95">
        <v>3</v>
      </c>
      <c r="Q71" s="264">
        <v>1567</v>
      </c>
    </row>
    <row r="72" spans="1:22">
      <c r="A72" s="297">
        <v>45168</v>
      </c>
      <c r="B72" s="288">
        <v>2370</v>
      </c>
      <c r="P72" s="95">
        <v>0</v>
      </c>
      <c r="Q72" s="264">
        <v>2474</v>
      </c>
    </row>
    <row r="73" spans="1:22">
      <c r="A73" s="297">
        <v>45169</v>
      </c>
      <c r="B73" s="288">
        <v>2336</v>
      </c>
      <c r="P73" s="95">
        <v>0</v>
      </c>
      <c r="Q73" s="264">
        <v>1605</v>
      </c>
    </row>
    <row r="74" spans="1:22">
      <c r="A74" s="297">
        <v>45170</v>
      </c>
      <c r="B74" s="288">
        <v>2153</v>
      </c>
      <c r="P74" s="95">
        <v>0</v>
      </c>
      <c r="Q74" s="264">
        <v>2254</v>
      </c>
    </row>
    <row r="75" spans="1:22">
      <c r="A75" s="297">
        <v>45171</v>
      </c>
      <c r="B75" s="288">
        <v>2073</v>
      </c>
      <c r="P75" s="95">
        <v>0</v>
      </c>
      <c r="Q75" s="264">
        <v>1613</v>
      </c>
    </row>
    <row r="76" spans="1:22">
      <c r="A76" s="297">
        <v>45172</v>
      </c>
      <c r="B76" s="288">
        <v>1988</v>
      </c>
      <c r="P76" s="95">
        <v>0</v>
      </c>
      <c r="Q76" s="264">
        <v>1490</v>
      </c>
    </row>
    <row r="77" spans="1:22">
      <c r="A77" s="297">
        <v>45173</v>
      </c>
      <c r="B77" s="288">
        <v>2224</v>
      </c>
      <c r="P77" s="95">
        <v>1</v>
      </c>
      <c r="Q77" s="264">
        <v>2127</v>
      </c>
    </row>
    <row r="78" spans="1:22">
      <c r="A78" s="297">
        <v>45174</v>
      </c>
      <c r="B78" s="288">
        <v>2271</v>
      </c>
      <c r="P78" s="95">
        <v>0</v>
      </c>
      <c r="Q78" s="264">
        <v>2372</v>
      </c>
    </row>
    <row r="79" spans="1:22">
      <c r="A79" s="297">
        <v>45175</v>
      </c>
      <c r="B79" s="288">
        <v>2183</v>
      </c>
      <c r="P79" s="95">
        <v>0</v>
      </c>
      <c r="Q79" s="264">
        <v>2222</v>
      </c>
    </row>
    <row r="80" spans="1:22">
      <c r="A80" s="297">
        <v>45176</v>
      </c>
      <c r="B80" s="288">
        <v>2141</v>
      </c>
      <c r="P80" s="95">
        <v>0</v>
      </c>
      <c r="Q80" s="264">
        <v>1227</v>
      </c>
    </row>
    <row r="81" spans="1:22">
      <c r="A81" s="297">
        <v>45177</v>
      </c>
      <c r="B81" s="288">
        <v>2096</v>
      </c>
      <c r="P81" s="95">
        <v>0</v>
      </c>
      <c r="Q81" s="264">
        <v>2118</v>
      </c>
    </row>
    <row r="82" spans="1:22">
      <c r="A82" s="297">
        <v>45178</v>
      </c>
      <c r="B82" s="288">
        <v>2005</v>
      </c>
      <c r="P82" s="95">
        <v>0</v>
      </c>
      <c r="Q82" s="264">
        <v>1532</v>
      </c>
    </row>
    <row r="83" spans="1:22">
      <c r="A83" s="297">
        <v>45179</v>
      </c>
      <c r="B83" s="288">
        <v>1970</v>
      </c>
      <c r="P83" s="95">
        <v>0</v>
      </c>
      <c r="Q83" s="264">
        <v>1485</v>
      </c>
    </row>
    <row r="84" spans="1:22">
      <c r="A84" s="297">
        <v>45180</v>
      </c>
      <c r="B84" s="288">
        <v>2112</v>
      </c>
      <c r="C84" s="302">
        <v>1</v>
      </c>
      <c r="D84" s="302">
        <v>1.4</v>
      </c>
      <c r="E84" s="302">
        <v>8.8000000000000007</v>
      </c>
      <c r="F84" s="302">
        <v>2000</v>
      </c>
      <c r="G84" s="302">
        <v>14</v>
      </c>
      <c r="H84" s="302">
        <v>9</v>
      </c>
      <c r="I84" s="302">
        <v>5.0999999999999996</v>
      </c>
      <c r="J84" s="302">
        <v>6.3</v>
      </c>
      <c r="K84" s="302">
        <v>17.95</v>
      </c>
      <c r="L84" s="302">
        <v>10.77</v>
      </c>
      <c r="M84" s="302">
        <v>2.11</v>
      </c>
      <c r="N84" s="302">
        <v>13.31</v>
      </c>
      <c r="O84" s="302">
        <v>30</v>
      </c>
      <c r="P84" s="95">
        <v>0</v>
      </c>
      <c r="Q84" s="288">
        <v>1841</v>
      </c>
      <c r="R84" s="302" t="s">
        <v>95</v>
      </c>
      <c r="S84" s="302" t="s">
        <v>149</v>
      </c>
      <c r="T84" s="303">
        <v>45195</v>
      </c>
      <c r="U84" s="303">
        <v>45205</v>
      </c>
      <c r="V84" s="302"/>
    </row>
    <row r="85" spans="1:22">
      <c r="A85" s="297">
        <v>45181</v>
      </c>
      <c r="B85" s="288">
        <v>2239</v>
      </c>
      <c r="P85" s="95">
        <v>1</v>
      </c>
      <c r="Q85" s="264">
        <v>1820</v>
      </c>
    </row>
    <row r="86" spans="1:22">
      <c r="A86" s="297">
        <v>45182</v>
      </c>
      <c r="B86" s="288">
        <v>2231</v>
      </c>
      <c r="P86" s="95">
        <v>0</v>
      </c>
      <c r="Q86" s="264">
        <v>1220</v>
      </c>
    </row>
    <row r="87" spans="1:22">
      <c r="A87" s="297">
        <v>45183</v>
      </c>
      <c r="B87" s="288">
        <v>2140</v>
      </c>
      <c r="P87" s="95">
        <v>1</v>
      </c>
      <c r="Q87" s="264">
        <v>1286</v>
      </c>
    </row>
    <row r="88" spans="1:22">
      <c r="A88" s="297">
        <v>45184</v>
      </c>
      <c r="B88" s="288">
        <v>2159</v>
      </c>
      <c r="P88" s="95">
        <v>0</v>
      </c>
      <c r="Q88" s="264">
        <v>1943</v>
      </c>
    </row>
    <row r="89" spans="1:22">
      <c r="A89" s="297">
        <v>45185</v>
      </c>
      <c r="B89" s="288">
        <v>2049</v>
      </c>
      <c r="P89" s="95">
        <v>0</v>
      </c>
      <c r="Q89" s="264">
        <v>1703</v>
      </c>
    </row>
    <row r="90" spans="1:22">
      <c r="A90" s="297">
        <v>45186</v>
      </c>
      <c r="B90" s="288">
        <v>2078</v>
      </c>
      <c r="P90" s="95">
        <v>0</v>
      </c>
      <c r="Q90" s="264">
        <v>1790</v>
      </c>
    </row>
    <row r="91" spans="1:22">
      <c r="A91" s="297">
        <v>45187</v>
      </c>
      <c r="B91" s="288">
        <v>2182</v>
      </c>
      <c r="P91" s="95">
        <v>0</v>
      </c>
      <c r="Q91" s="264">
        <v>1623</v>
      </c>
    </row>
    <row r="92" spans="1:22">
      <c r="A92" s="297">
        <v>45188</v>
      </c>
      <c r="B92" s="288">
        <v>2211</v>
      </c>
      <c r="P92" s="95">
        <v>0</v>
      </c>
      <c r="Q92" s="264">
        <v>1707</v>
      </c>
    </row>
    <row r="93" spans="1:22">
      <c r="A93" s="297">
        <v>45189</v>
      </c>
      <c r="B93" s="288">
        <v>2138</v>
      </c>
      <c r="P93" s="95">
        <v>0</v>
      </c>
      <c r="Q93" s="264">
        <v>1174</v>
      </c>
    </row>
    <row r="94" spans="1:22">
      <c r="A94" s="297">
        <v>45190</v>
      </c>
      <c r="B94" s="288">
        <v>2115</v>
      </c>
      <c r="P94" s="95">
        <v>0</v>
      </c>
      <c r="Q94" s="264">
        <v>1124</v>
      </c>
    </row>
    <row r="95" spans="1:22">
      <c r="A95" s="297">
        <v>45191</v>
      </c>
      <c r="B95" s="288">
        <v>2045</v>
      </c>
      <c r="P95" s="95">
        <v>0</v>
      </c>
      <c r="Q95" s="264">
        <v>1600</v>
      </c>
    </row>
    <row r="96" spans="1:22">
      <c r="A96" s="297">
        <v>45192</v>
      </c>
      <c r="B96" s="288">
        <v>1986</v>
      </c>
      <c r="P96" s="95">
        <v>0</v>
      </c>
      <c r="Q96" s="264">
        <v>1439</v>
      </c>
    </row>
    <row r="97" spans="1:22">
      <c r="A97" s="297">
        <v>45193</v>
      </c>
      <c r="B97" s="288">
        <v>1982</v>
      </c>
      <c r="P97" s="95">
        <v>0</v>
      </c>
      <c r="Q97" s="264">
        <v>1746</v>
      </c>
    </row>
    <row r="98" spans="1:22">
      <c r="A98" s="297">
        <v>45194</v>
      </c>
      <c r="B98" s="288">
        <v>2122</v>
      </c>
      <c r="C98" s="288">
        <v>1</v>
      </c>
      <c r="D98" s="288">
        <v>0.03</v>
      </c>
      <c r="E98" s="288">
        <v>9.6999999999999993</v>
      </c>
      <c r="F98" s="288">
        <v>64</v>
      </c>
      <c r="G98" s="288">
        <v>31</v>
      </c>
      <c r="H98" s="288">
        <v>6</v>
      </c>
      <c r="I98" s="288">
        <v>4.3</v>
      </c>
      <c r="J98" s="288">
        <v>3</v>
      </c>
      <c r="K98" s="288">
        <v>11.88</v>
      </c>
      <c r="L98" s="288">
        <v>9.1199999999999992</v>
      </c>
      <c r="M98" s="288">
        <v>2.12</v>
      </c>
      <c r="N98" s="288">
        <v>6.37</v>
      </c>
      <c r="O98" s="288">
        <v>66</v>
      </c>
      <c r="P98" s="95">
        <v>1</v>
      </c>
      <c r="Q98" s="288">
        <v>1849</v>
      </c>
      <c r="R98" s="288" t="s">
        <v>95</v>
      </c>
      <c r="S98" s="288" t="s">
        <v>149</v>
      </c>
      <c r="T98" s="291">
        <v>45204</v>
      </c>
      <c r="U98" s="291">
        <v>45205</v>
      </c>
      <c r="V98" s="302"/>
    </row>
    <row r="99" spans="1:22">
      <c r="A99" s="297">
        <v>45195</v>
      </c>
      <c r="B99" s="288">
        <v>2085</v>
      </c>
      <c r="P99" s="95">
        <v>0</v>
      </c>
      <c r="Q99" s="264">
        <v>1881</v>
      </c>
    </row>
    <row r="100" spans="1:22">
      <c r="A100" s="297">
        <v>45196</v>
      </c>
      <c r="B100" s="288">
        <v>2108</v>
      </c>
      <c r="P100" s="95">
        <v>0</v>
      </c>
      <c r="Q100" s="264">
        <v>1657</v>
      </c>
    </row>
    <row r="101" spans="1:22">
      <c r="A101" s="297">
        <v>45197</v>
      </c>
      <c r="B101" s="288">
        <v>2192</v>
      </c>
      <c r="P101" s="95">
        <v>0</v>
      </c>
      <c r="Q101" s="264">
        <v>1651</v>
      </c>
    </row>
    <row r="102" spans="1:22">
      <c r="A102" s="297">
        <v>45198</v>
      </c>
      <c r="B102" s="288">
        <v>2109</v>
      </c>
      <c r="P102" s="95">
        <v>5</v>
      </c>
      <c r="Q102" s="264">
        <v>1904</v>
      </c>
    </row>
    <row r="103" spans="1:22">
      <c r="A103" s="297">
        <v>45199</v>
      </c>
      <c r="B103" s="288">
        <v>1964</v>
      </c>
      <c r="P103" s="95">
        <v>0</v>
      </c>
      <c r="Q103" s="264">
        <v>1635</v>
      </c>
    </row>
    <row r="104" spans="1:22">
      <c r="A104" s="297">
        <v>45200</v>
      </c>
      <c r="B104" s="288">
        <v>1821</v>
      </c>
      <c r="P104" s="95">
        <v>0</v>
      </c>
      <c r="Q104" s="264">
        <v>1559</v>
      </c>
    </row>
    <row r="105" spans="1:22">
      <c r="A105" s="297">
        <v>45201</v>
      </c>
      <c r="B105" s="288">
        <v>1955</v>
      </c>
      <c r="P105" s="95">
        <v>0</v>
      </c>
      <c r="Q105" s="264">
        <v>1411</v>
      </c>
    </row>
    <row r="106" spans="1:22">
      <c r="A106" s="297">
        <v>45202</v>
      </c>
      <c r="B106" s="288">
        <v>2057</v>
      </c>
      <c r="P106" s="95">
        <v>0</v>
      </c>
      <c r="Q106" s="264">
        <v>1349</v>
      </c>
    </row>
    <row r="107" spans="1:22">
      <c r="A107" s="297">
        <v>45203</v>
      </c>
      <c r="B107" s="288">
        <v>2094</v>
      </c>
      <c r="P107" s="95">
        <v>0</v>
      </c>
      <c r="Q107" s="264">
        <v>1273</v>
      </c>
    </row>
    <row r="108" spans="1:22">
      <c r="A108" s="297">
        <v>45204</v>
      </c>
      <c r="B108" s="288">
        <v>2025</v>
      </c>
      <c r="P108" s="95">
        <v>0</v>
      </c>
      <c r="Q108" s="264">
        <v>1247</v>
      </c>
    </row>
    <row r="109" spans="1:22">
      <c r="A109" s="297">
        <v>45205</v>
      </c>
      <c r="B109" s="288">
        <v>2045</v>
      </c>
      <c r="P109" s="95">
        <v>0</v>
      </c>
      <c r="Q109" s="264">
        <v>1690</v>
      </c>
    </row>
    <row r="110" spans="1:22">
      <c r="A110" s="297">
        <v>45206</v>
      </c>
      <c r="B110" s="288">
        <v>1809</v>
      </c>
      <c r="P110" s="95">
        <v>0</v>
      </c>
      <c r="Q110" s="264">
        <v>1212</v>
      </c>
    </row>
    <row r="111" spans="1:22">
      <c r="A111" s="297">
        <v>45207</v>
      </c>
      <c r="B111" s="288">
        <v>1967</v>
      </c>
      <c r="P111" s="95">
        <v>0</v>
      </c>
      <c r="Q111" s="264">
        <v>1627</v>
      </c>
    </row>
    <row r="112" spans="1:22">
      <c r="A112" s="297">
        <v>45208</v>
      </c>
      <c r="B112" s="288">
        <v>2221</v>
      </c>
      <c r="C112" s="288">
        <v>1</v>
      </c>
      <c r="D112" s="288" t="s">
        <v>137</v>
      </c>
      <c r="E112" s="288">
        <v>10</v>
      </c>
      <c r="F112" s="288">
        <v>1</v>
      </c>
      <c r="G112" s="288">
        <v>66</v>
      </c>
      <c r="H112" s="288">
        <v>3</v>
      </c>
      <c r="I112" s="288">
        <v>2.8</v>
      </c>
      <c r="J112" s="288">
        <v>1.6</v>
      </c>
      <c r="K112" s="288">
        <v>6.22</v>
      </c>
      <c r="L112" s="288">
        <v>6.22</v>
      </c>
      <c r="M112" s="288">
        <v>2.2200000000000002</v>
      </c>
      <c r="N112" s="288">
        <v>3.55</v>
      </c>
      <c r="O112" s="288">
        <v>147</v>
      </c>
      <c r="P112" s="95">
        <v>3</v>
      </c>
      <c r="Q112" s="288">
        <v>1839</v>
      </c>
      <c r="R112" s="288" t="s">
        <v>146</v>
      </c>
      <c r="S112" s="288" t="s">
        <v>149</v>
      </c>
      <c r="T112" s="291">
        <v>45217</v>
      </c>
      <c r="U112" s="291">
        <v>45233</v>
      </c>
      <c r="V112" s="288"/>
    </row>
    <row r="113" spans="1:22">
      <c r="A113" s="297">
        <v>45209</v>
      </c>
      <c r="B113" s="288">
        <v>2203</v>
      </c>
      <c r="P113" s="95">
        <v>0</v>
      </c>
      <c r="Q113" s="264">
        <v>1597</v>
      </c>
    </row>
    <row r="114" spans="1:22">
      <c r="A114" s="297">
        <v>45210</v>
      </c>
      <c r="B114" s="288">
        <v>2132</v>
      </c>
      <c r="P114" s="95">
        <v>0</v>
      </c>
      <c r="Q114" s="264">
        <v>1544</v>
      </c>
    </row>
    <row r="115" spans="1:22">
      <c r="A115" s="297">
        <v>45211</v>
      </c>
      <c r="B115" s="288">
        <v>2140</v>
      </c>
      <c r="P115" s="95">
        <v>0</v>
      </c>
      <c r="Q115" s="264">
        <v>1377</v>
      </c>
    </row>
    <row r="116" spans="1:22">
      <c r="A116" s="297">
        <v>45212</v>
      </c>
      <c r="B116" s="288">
        <v>2055</v>
      </c>
      <c r="P116" s="95">
        <v>0</v>
      </c>
      <c r="Q116" s="264">
        <v>1315</v>
      </c>
    </row>
    <row r="117" spans="1:22">
      <c r="A117" s="297">
        <v>45213</v>
      </c>
      <c r="B117" s="288">
        <v>1965</v>
      </c>
      <c r="P117" s="95">
        <v>0</v>
      </c>
      <c r="Q117" s="264">
        <v>1499</v>
      </c>
    </row>
    <row r="118" spans="1:22">
      <c r="A118" s="297">
        <v>45214</v>
      </c>
      <c r="B118" s="288">
        <v>1944</v>
      </c>
      <c r="P118" s="95">
        <v>0</v>
      </c>
      <c r="Q118" s="264">
        <v>1518</v>
      </c>
    </row>
    <row r="119" spans="1:22">
      <c r="A119" s="297">
        <v>45215</v>
      </c>
      <c r="B119" s="288">
        <v>2097</v>
      </c>
      <c r="P119" s="95">
        <v>0</v>
      </c>
      <c r="Q119" s="264">
        <v>1377</v>
      </c>
    </row>
    <row r="120" spans="1:22">
      <c r="A120" s="297">
        <v>45216</v>
      </c>
      <c r="B120" s="288">
        <v>2153</v>
      </c>
      <c r="P120" s="95">
        <v>0</v>
      </c>
      <c r="Q120" s="264">
        <v>46</v>
      </c>
    </row>
    <row r="121" spans="1:22">
      <c r="A121" s="297">
        <v>45217</v>
      </c>
      <c r="B121" s="288">
        <v>2058</v>
      </c>
      <c r="P121" s="95">
        <v>0</v>
      </c>
      <c r="Q121" s="264">
        <v>70</v>
      </c>
    </row>
    <row r="122" spans="1:22">
      <c r="A122" s="297">
        <v>45218</v>
      </c>
      <c r="B122" s="288">
        <v>2107</v>
      </c>
      <c r="P122" s="95">
        <v>0</v>
      </c>
      <c r="Q122" s="264">
        <v>767</v>
      </c>
    </row>
    <row r="123" spans="1:22">
      <c r="A123" s="297">
        <v>45219</v>
      </c>
      <c r="B123" s="288">
        <v>2066</v>
      </c>
      <c r="P123" s="95">
        <v>0</v>
      </c>
      <c r="Q123" s="264">
        <v>1458</v>
      </c>
    </row>
    <row r="124" spans="1:22">
      <c r="A124" s="297">
        <v>45220</v>
      </c>
      <c r="B124" s="288">
        <v>1943</v>
      </c>
      <c r="P124" s="95">
        <v>0</v>
      </c>
      <c r="Q124" s="264">
        <v>1532</v>
      </c>
    </row>
    <row r="125" spans="1:22">
      <c r="A125" s="297">
        <v>45221</v>
      </c>
      <c r="B125" s="288">
        <v>1969</v>
      </c>
      <c r="P125" s="95">
        <v>0</v>
      </c>
      <c r="Q125" s="264">
        <v>1628</v>
      </c>
    </row>
    <row r="126" spans="1:22">
      <c r="A126" s="297">
        <v>45222</v>
      </c>
      <c r="B126" s="288">
        <v>2084</v>
      </c>
      <c r="C126" s="288">
        <v>1</v>
      </c>
      <c r="D126" s="288" t="s">
        <v>137</v>
      </c>
      <c r="E126" s="288">
        <v>10</v>
      </c>
      <c r="F126" s="288">
        <v>1</v>
      </c>
      <c r="G126" s="288">
        <v>32</v>
      </c>
      <c r="H126" s="288">
        <v>7</v>
      </c>
      <c r="I126" s="288">
        <v>2.7</v>
      </c>
      <c r="J126" s="288">
        <v>1.5</v>
      </c>
      <c r="K126" s="288">
        <v>15.42</v>
      </c>
      <c r="L126" s="288">
        <v>5.63</v>
      </c>
      <c r="M126" s="288">
        <v>2.08</v>
      </c>
      <c r="N126" s="288">
        <v>3.13</v>
      </c>
      <c r="O126" s="288">
        <v>67</v>
      </c>
      <c r="P126" s="95">
        <v>0</v>
      </c>
      <c r="Q126" s="288">
        <v>1462</v>
      </c>
      <c r="R126" s="288" t="s">
        <v>95</v>
      </c>
      <c r="S126" s="288" t="s">
        <v>149</v>
      </c>
      <c r="T126" s="291">
        <v>45233</v>
      </c>
      <c r="U126" s="291">
        <v>45233</v>
      </c>
      <c r="V126" s="288"/>
    </row>
    <row r="127" spans="1:22">
      <c r="A127" s="297">
        <v>45223</v>
      </c>
      <c r="B127" s="288">
        <v>2079</v>
      </c>
      <c r="P127" s="95">
        <v>0</v>
      </c>
      <c r="Q127" s="264">
        <v>1686</v>
      </c>
    </row>
    <row r="128" spans="1:22">
      <c r="A128" s="297">
        <v>45224</v>
      </c>
      <c r="B128" s="288">
        <v>2053</v>
      </c>
      <c r="P128" s="95">
        <v>0</v>
      </c>
      <c r="Q128" s="264">
        <v>1267</v>
      </c>
    </row>
    <row r="129" spans="1:22">
      <c r="A129" s="297">
        <v>45225</v>
      </c>
      <c r="B129" s="288">
        <v>2860</v>
      </c>
      <c r="P129" s="95">
        <v>0</v>
      </c>
      <c r="Q129" s="264">
        <v>2683</v>
      </c>
    </row>
    <row r="130" spans="1:22">
      <c r="A130" s="297">
        <v>45226</v>
      </c>
      <c r="B130" s="288">
        <v>3004</v>
      </c>
      <c r="P130" s="95">
        <v>26</v>
      </c>
      <c r="Q130" s="264">
        <v>2897</v>
      </c>
    </row>
    <row r="131" spans="1:22">
      <c r="A131" s="297">
        <v>45227</v>
      </c>
      <c r="B131" s="288">
        <v>2025.9999999999998</v>
      </c>
      <c r="P131" s="95">
        <v>10</v>
      </c>
      <c r="Q131" s="264">
        <v>2898</v>
      </c>
    </row>
    <row r="132" spans="1:22">
      <c r="A132" s="297">
        <v>45228</v>
      </c>
      <c r="B132" s="288">
        <v>2025.9999999999998</v>
      </c>
      <c r="P132" s="95">
        <v>0</v>
      </c>
      <c r="Q132" s="264">
        <v>1702</v>
      </c>
    </row>
    <row r="133" spans="1:22">
      <c r="A133" s="297">
        <v>45229</v>
      </c>
      <c r="B133" s="288">
        <v>2085</v>
      </c>
      <c r="P133" s="95">
        <v>0</v>
      </c>
      <c r="Q133" s="264">
        <v>2607</v>
      </c>
    </row>
    <row r="134" spans="1:22">
      <c r="A134" s="297">
        <v>45230</v>
      </c>
      <c r="B134" s="288">
        <v>2057</v>
      </c>
      <c r="P134" s="95">
        <v>0</v>
      </c>
      <c r="Q134" s="264">
        <v>0</v>
      </c>
    </row>
    <row r="135" spans="1:22">
      <c r="A135" s="297">
        <v>45231</v>
      </c>
      <c r="B135" s="288">
        <v>1983</v>
      </c>
      <c r="P135" s="95">
        <v>0</v>
      </c>
      <c r="Q135" s="264">
        <v>0</v>
      </c>
    </row>
    <row r="136" spans="1:22">
      <c r="A136" s="297">
        <v>45232</v>
      </c>
      <c r="B136" s="288">
        <v>2019.0000000000002</v>
      </c>
      <c r="P136" s="95">
        <v>0</v>
      </c>
      <c r="Q136" s="264">
        <v>1600</v>
      </c>
    </row>
    <row r="137" spans="1:22">
      <c r="A137" s="297">
        <v>45233</v>
      </c>
      <c r="B137" s="288">
        <v>3131</v>
      </c>
      <c r="P137" s="95">
        <v>0</v>
      </c>
      <c r="Q137" s="264">
        <v>1641</v>
      </c>
    </row>
    <row r="138" spans="1:22">
      <c r="A138" s="297">
        <v>45234</v>
      </c>
      <c r="B138" s="288">
        <v>2912</v>
      </c>
      <c r="P138" s="95">
        <v>28</v>
      </c>
      <c r="Q138" s="264">
        <v>3551</v>
      </c>
    </row>
    <row r="139" spans="1:22">
      <c r="A139" s="297">
        <v>45235</v>
      </c>
      <c r="B139" s="288">
        <v>8468</v>
      </c>
      <c r="P139" s="95">
        <v>35</v>
      </c>
      <c r="Q139" s="264">
        <v>3974</v>
      </c>
    </row>
    <row r="140" spans="1:22">
      <c r="A140" s="297">
        <v>45236</v>
      </c>
      <c r="B140" s="288">
        <v>4053</v>
      </c>
      <c r="C140" s="288">
        <v>1</v>
      </c>
      <c r="D140" s="288">
        <v>3.8</v>
      </c>
      <c r="E140" s="288">
        <v>8.6</v>
      </c>
      <c r="F140" s="288" t="s">
        <v>134</v>
      </c>
      <c r="G140" s="288">
        <v>13</v>
      </c>
      <c r="H140" s="288">
        <v>12</v>
      </c>
      <c r="I140" s="288">
        <v>7.3</v>
      </c>
      <c r="J140" s="288">
        <v>5.5</v>
      </c>
      <c r="K140" s="288">
        <v>48.64</v>
      </c>
      <c r="L140" s="288">
        <v>29.59</v>
      </c>
      <c r="M140" s="288">
        <v>4.05</v>
      </c>
      <c r="N140" s="288">
        <v>22.29</v>
      </c>
      <c r="O140" s="288">
        <v>52.69</v>
      </c>
      <c r="P140" s="95">
        <v>29</v>
      </c>
      <c r="Q140" s="288">
        <v>5932</v>
      </c>
      <c r="R140" s="288" t="s">
        <v>95</v>
      </c>
      <c r="S140" s="288" t="s">
        <v>149</v>
      </c>
      <c r="T140" s="291">
        <v>45245</v>
      </c>
      <c r="U140" s="291">
        <v>45250</v>
      </c>
      <c r="V140" s="288"/>
    </row>
    <row r="141" spans="1:22">
      <c r="A141" s="297">
        <v>45237</v>
      </c>
      <c r="B141" s="288">
        <v>2735</v>
      </c>
      <c r="P141" s="95">
        <v>2</v>
      </c>
      <c r="Q141" s="264">
        <v>5428</v>
      </c>
    </row>
    <row r="142" spans="1:22">
      <c r="A142" s="297">
        <v>45238</v>
      </c>
      <c r="B142" s="288">
        <v>2430</v>
      </c>
      <c r="P142" s="95">
        <v>0</v>
      </c>
      <c r="Q142" s="264">
        <v>2735</v>
      </c>
    </row>
    <row r="143" spans="1:22">
      <c r="A143" s="297">
        <v>45239</v>
      </c>
      <c r="B143" s="288">
        <v>2329</v>
      </c>
      <c r="P143" s="95">
        <v>0</v>
      </c>
      <c r="Q143" s="264">
        <v>3273</v>
      </c>
    </row>
    <row r="144" spans="1:22">
      <c r="A144" s="297">
        <v>45240</v>
      </c>
      <c r="B144" s="288">
        <v>2314</v>
      </c>
      <c r="P144" s="95">
        <v>0</v>
      </c>
      <c r="Q144" s="264">
        <v>2559</v>
      </c>
    </row>
    <row r="145" spans="1:22">
      <c r="A145" s="297">
        <v>45241</v>
      </c>
      <c r="B145" s="288">
        <v>2192</v>
      </c>
      <c r="P145" s="95">
        <v>5</v>
      </c>
      <c r="Q145" s="264">
        <v>2292</v>
      </c>
    </row>
    <row r="146" spans="1:22">
      <c r="A146" s="297">
        <v>45242</v>
      </c>
      <c r="B146" s="288">
        <v>2202</v>
      </c>
      <c r="P146" s="95">
        <v>0</v>
      </c>
      <c r="Q146" s="264">
        <v>1956</v>
      </c>
    </row>
    <row r="147" spans="1:22">
      <c r="A147" s="297">
        <v>45243</v>
      </c>
      <c r="B147" s="288">
        <v>2214</v>
      </c>
      <c r="P147" s="95">
        <v>0</v>
      </c>
      <c r="Q147" s="264">
        <v>1941</v>
      </c>
    </row>
    <row r="148" spans="1:22">
      <c r="A148" s="297">
        <v>45244</v>
      </c>
      <c r="B148" s="288">
        <v>2168</v>
      </c>
      <c r="P148" s="95">
        <v>0</v>
      </c>
      <c r="Q148" s="264">
        <v>1874</v>
      </c>
    </row>
    <row r="149" spans="1:22">
      <c r="A149" s="297">
        <v>45245</v>
      </c>
      <c r="B149" s="288">
        <v>2240</v>
      </c>
      <c r="P149" s="95">
        <v>0</v>
      </c>
      <c r="Q149" s="264">
        <v>1883</v>
      </c>
    </row>
    <row r="150" spans="1:22">
      <c r="A150" s="297">
        <v>45246</v>
      </c>
      <c r="B150" s="288">
        <v>2176</v>
      </c>
      <c r="P150" s="95">
        <v>0</v>
      </c>
      <c r="Q150" s="264">
        <v>1962</v>
      </c>
    </row>
    <row r="151" spans="1:22">
      <c r="A151" s="297">
        <v>45247</v>
      </c>
      <c r="B151" s="288">
        <v>2745</v>
      </c>
      <c r="P151" s="95">
        <v>1</v>
      </c>
      <c r="Q151" s="264">
        <v>1977</v>
      </c>
    </row>
    <row r="152" spans="1:22">
      <c r="A152" s="297">
        <v>45248</v>
      </c>
      <c r="B152" s="288">
        <v>2172</v>
      </c>
      <c r="P152" s="95">
        <v>10</v>
      </c>
      <c r="Q152" s="264">
        <v>2867</v>
      </c>
    </row>
    <row r="153" spans="1:22">
      <c r="A153" s="297">
        <v>45249</v>
      </c>
      <c r="B153" s="288">
        <v>2145</v>
      </c>
      <c r="P153" s="95">
        <v>0</v>
      </c>
      <c r="Q153" s="264">
        <v>1795</v>
      </c>
    </row>
    <row r="154" spans="1:22">
      <c r="A154" s="297">
        <v>45250</v>
      </c>
      <c r="B154" s="288">
        <v>2669</v>
      </c>
      <c r="P154" s="95">
        <v>0</v>
      </c>
      <c r="Q154" s="264">
        <v>1798</v>
      </c>
    </row>
    <row r="155" spans="1:22">
      <c r="A155" s="297">
        <v>45251</v>
      </c>
      <c r="B155" s="288">
        <v>2796</v>
      </c>
      <c r="C155" s="288">
        <v>1</v>
      </c>
      <c r="D155" s="288">
        <v>0.5</v>
      </c>
      <c r="E155" s="288">
        <v>6.9</v>
      </c>
      <c r="F155" s="288" t="s">
        <v>57</v>
      </c>
      <c r="G155" s="288">
        <v>3</v>
      </c>
      <c r="H155" s="288">
        <v>2</v>
      </c>
      <c r="I155" s="288">
        <v>6.9</v>
      </c>
      <c r="J155" s="288">
        <v>0.1</v>
      </c>
      <c r="K155" s="288">
        <v>6.15</v>
      </c>
      <c r="L155" s="288">
        <v>19.29</v>
      </c>
      <c r="M155" s="288">
        <v>2.8</v>
      </c>
      <c r="N155" s="288">
        <v>0.34</v>
      </c>
      <c r="O155" s="288">
        <v>9.51</v>
      </c>
      <c r="P155" s="95">
        <v>12.5</v>
      </c>
      <c r="Q155" s="288">
        <v>3400</v>
      </c>
      <c r="R155" s="288" t="s">
        <v>139</v>
      </c>
      <c r="S155" s="285">
        <v>0.37152777777777773</v>
      </c>
      <c r="T155" s="291">
        <v>45266</v>
      </c>
      <c r="U155" s="291">
        <v>45275</v>
      </c>
      <c r="V155" s="288"/>
    </row>
    <row r="156" spans="1:22">
      <c r="A156" s="297">
        <v>45252</v>
      </c>
      <c r="B156" s="288">
        <v>2320</v>
      </c>
      <c r="P156" s="95">
        <v>0</v>
      </c>
      <c r="Q156" s="264">
        <v>1961</v>
      </c>
    </row>
    <row r="157" spans="1:22">
      <c r="A157" s="297">
        <v>45253</v>
      </c>
      <c r="B157" s="288">
        <v>2300</v>
      </c>
      <c r="P157" s="95">
        <v>0</v>
      </c>
      <c r="Q157" s="264">
        <v>1914</v>
      </c>
    </row>
    <row r="158" spans="1:22">
      <c r="A158" s="297">
        <v>45254</v>
      </c>
      <c r="B158" s="288">
        <v>2337</v>
      </c>
      <c r="P158" s="95">
        <v>4</v>
      </c>
      <c r="Q158" s="264">
        <v>2071</v>
      </c>
    </row>
    <row r="159" spans="1:22">
      <c r="A159" s="297">
        <v>45255</v>
      </c>
      <c r="B159" s="288">
        <v>2087</v>
      </c>
      <c r="P159" s="95">
        <v>0</v>
      </c>
      <c r="Q159" s="264">
        <v>2325</v>
      </c>
    </row>
    <row r="160" spans="1:22">
      <c r="A160" s="297">
        <v>45256</v>
      </c>
      <c r="B160" s="288">
        <v>2129</v>
      </c>
      <c r="P160" s="95">
        <v>0</v>
      </c>
      <c r="Q160" s="264">
        <v>1712</v>
      </c>
    </row>
    <row r="161" spans="1:22">
      <c r="A161" s="297">
        <v>45257</v>
      </c>
      <c r="B161" s="288">
        <v>2293</v>
      </c>
      <c r="P161" s="95">
        <v>0</v>
      </c>
      <c r="Q161" s="264">
        <v>1748</v>
      </c>
    </row>
    <row r="162" spans="1:22">
      <c r="A162" s="297">
        <v>45258</v>
      </c>
      <c r="B162" s="288">
        <v>3234</v>
      </c>
      <c r="P162" s="95">
        <v>3</v>
      </c>
      <c r="Q162" s="264">
        <v>2123</v>
      </c>
    </row>
    <row r="163" spans="1:22">
      <c r="A163" s="297">
        <v>45259</v>
      </c>
      <c r="B163" s="288">
        <v>2740</v>
      </c>
      <c r="P163" s="95">
        <v>12</v>
      </c>
      <c r="Q163" s="264">
        <v>3340</v>
      </c>
    </row>
    <row r="164" spans="1:22">
      <c r="A164" s="297">
        <v>45260</v>
      </c>
      <c r="B164" s="288">
        <v>2571</v>
      </c>
      <c r="P164" s="95">
        <v>1</v>
      </c>
      <c r="Q164" s="264">
        <v>2802</v>
      </c>
    </row>
    <row r="165" spans="1:22">
      <c r="A165" s="297">
        <v>45261</v>
      </c>
      <c r="B165" s="288">
        <v>2193</v>
      </c>
      <c r="P165" s="95">
        <v>0</v>
      </c>
      <c r="Q165" s="264">
        <v>2443</v>
      </c>
    </row>
    <row r="166" spans="1:22">
      <c r="A166" s="297">
        <v>45262</v>
      </c>
      <c r="B166" s="288">
        <v>2077</v>
      </c>
      <c r="P166" s="95">
        <v>0</v>
      </c>
      <c r="Q166" s="264">
        <v>2222</v>
      </c>
    </row>
    <row r="167" spans="1:22">
      <c r="A167" s="297">
        <v>45263</v>
      </c>
      <c r="B167" s="288">
        <v>2120</v>
      </c>
      <c r="P167" s="95">
        <v>0</v>
      </c>
      <c r="Q167" s="264">
        <v>1560</v>
      </c>
    </row>
    <row r="168" spans="1:22">
      <c r="A168" s="297">
        <v>45264</v>
      </c>
      <c r="B168" s="288">
        <v>2202</v>
      </c>
      <c r="P168" s="95">
        <v>0</v>
      </c>
      <c r="Q168" s="264">
        <v>1614</v>
      </c>
    </row>
    <row r="169" spans="1:22">
      <c r="A169" s="297">
        <v>45265</v>
      </c>
      <c r="B169" s="288">
        <v>2224</v>
      </c>
      <c r="C169" s="288">
        <v>1</v>
      </c>
      <c r="D169" s="288">
        <v>0.26</v>
      </c>
      <c r="E169" s="288">
        <v>7.2</v>
      </c>
      <c r="F169" s="288" t="s">
        <v>57</v>
      </c>
      <c r="G169" s="288">
        <v>4</v>
      </c>
      <c r="H169" s="288">
        <v>1</v>
      </c>
      <c r="I169" s="288">
        <v>8.9</v>
      </c>
      <c r="J169" s="288">
        <v>0.3</v>
      </c>
      <c r="K169" s="288">
        <v>2.2200000000000002</v>
      </c>
      <c r="L169" s="288">
        <v>19.79</v>
      </c>
      <c r="M169" s="288">
        <v>2.2200000000000002</v>
      </c>
      <c r="N169" s="288">
        <v>0.73</v>
      </c>
      <c r="O169" s="288">
        <v>8.9</v>
      </c>
      <c r="P169" s="95">
        <v>0</v>
      </c>
      <c r="Q169" s="288">
        <v>2370</v>
      </c>
      <c r="R169" s="288" t="s">
        <v>150</v>
      </c>
      <c r="S169" s="305">
        <v>0.3125</v>
      </c>
      <c r="T169" s="291">
        <v>45275</v>
      </c>
      <c r="U169" s="291">
        <v>44935</v>
      </c>
      <c r="V169" s="288"/>
    </row>
    <row r="170" spans="1:22">
      <c r="A170" s="297">
        <v>45266</v>
      </c>
      <c r="B170" s="288">
        <v>2210</v>
      </c>
      <c r="P170" s="95">
        <v>0</v>
      </c>
      <c r="Q170" s="264">
        <v>1629</v>
      </c>
    </row>
    <row r="171" spans="1:22">
      <c r="A171" s="297">
        <v>45267</v>
      </c>
      <c r="B171" s="288">
        <v>2162</v>
      </c>
      <c r="P171" s="95">
        <v>0</v>
      </c>
      <c r="Q171" s="264">
        <v>1395</v>
      </c>
    </row>
    <row r="172" spans="1:22">
      <c r="A172" s="297">
        <v>45268</v>
      </c>
      <c r="B172" s="288">
        <v>2071</v>
      </c>
      <c r="P172" s="95">
        <v>0</v>
      </c>
      <c r="Q172" s="264">
        <v>1393</v>
      </c>
    </row>
    <row r="173" spans="1:22">
      <c r="A173" s="297">
        <v>45269</v>
      </c>
      <c r="B173" s="288">
        <v>2060</v>
      </c>
      <c r="P173" s="95">
        <v>0</v>
      </c>
      <c r="Q173" s="264">
        <v>1412</v>
      </c>
    </row>
    <row r="174" spans="1:22">
      <c r="A174" s="297">
        <v>45270</v>
      </c>
      <c r="B174" s="288">
        <v>2035.0000000000002</v>
      </c>
      <c r="P174" s="95">
        <v>0</v>
      </c>
      <c r="Q174" s="264">
        <v>1572</v>
      </c>
    </row>
    <row r="175" spans="1:22">
      <c r="A175" s="297">
        <v>45271</v>
      </c>
      <c r="B175" s="288">
        <v>2134</v>
      </c>
      <c r="P175" s="95">
        <v>0</v>
      </c>
      <c r="Q175" s="264">
        <v>1688</v>
      </c>
    </row>
    <row r="176" spans="1:22">
      <c r="A176" s="297">
        <v>45272</v>
      </c>
      <c r="B176" s="288">
        <v>2151</v>
      </c>
      <c r="P176" s="95">
        <v>0</v>
      </c>
      <c r="Q176" s="264">
        <v>1497</v>
      </c>
    </row>
    <row r="177" spans="1:17">
      <c r="A177" s="297">
        <v>45273</v>
      </c>
      <c r="B177" s="288">
        <v>2180</v>
      </c>
      <c r="P177" s="95">
        <v>0</v>
      </c>
      <c r="Q177" s="264">
        <v>1377</v>
      </c>
    </row>
    <row r="178" spans="1:17">
      <c r="A178" s="297">
        <v>45274</v>
      </c>
      <c r="B178" s="288">
        <v>2178</v>
      </c>
      <c r="P178" s="95">
        <v>0</v>
      </c>
      <c r="Q178" s="264">
        <v>1773</v>
      </c>
    </row>
    <row r="179" spans="1:17">
      <c r="A179" s="297">
        <v>45275</v>
      </c>
      <c r="B179" s="288">
        <v>2294</v>
      </c>
      <c r="P179" s="95">
        <v>0</v>
      </c>
      <c r="Q179" s="264">
        <v>1909</v>
      </c>
    </row>
    <row r="180" spans="1:17">
      <c r="A180" s="297">
        <v>45276</v>
      </c>
      <c r="B180" s="288">
        <v>2066</v>
      </c>
      <c r="P180" s="95">
        <v>2</v>
      </c>
      <c r="Q180" s="264">
        <v>2265</v>
      </c>
    </row>
    <row r="181" spans="1:17">
      <c r="A181" s="297">
        <v>45277</v>
      </c>
      <c r="B181" s="288">
        <v>1977</v>
      </c>
      <c r="P181" s="95">
        <v>1</v>
      </c>
      <c r="Q181" s="264">
        <v>1690</v>
      </c>
    </row>
    <row r="182" spans="1:17">
      <c r="A182" s="297">
        <v>45278</v>
      </c>
      <c r="B182" s="288">
        <v>2110</v>
      </c>
      <c r="P182" s="95">
        <v>0</v>
      </c>
      <c r="Q182" s="264">
        <v>1667</v>
      </c>
    </row>
    <row r="183" spans="1:17">
      <c r="A183" s="297">
        <v>45279</v>
      </c>
      <c r="B183" s="288">
        <v>2123</v>
      </c>
      <c r="P183" s="95">
        <v>0</v>
      </c>
      <c r="Q183" s="264">
        <v>2390</v>
      </c>
    </row>
    <row r="184" spans="1:17">
      <c r="A184" s="297">
        <v>45280</v>
      </c>
      <c r="B184" s="288">
        <v>2235</v>
      </c>
      <c r="P184" s="95">
        <v>0</v>
      </c>
      <c r="Q184" s="264">
        <v>1353</v>
      </c>
    </row>
    <row r="185" spans="1:17">
      <c r="A185" s="297">
        <v>45281</v>
      </c>
      <c r="B185" s="288">
        <v>3916</v>
      </c>
      <c r="P185" s="95">
        <v>1</v>
      </c>
      <c r="Q185" s="264">
        <v>1926</v>
      </c>
    </row>
    <row r="186" spans="1:17">
      <c r="A186" s="297">
        <v>45282</v>
      </c>
      <c r="B186" s="288">
        <v>2404</v>
      </c>
      <c r="P186" s="95">
        <v>28</v>
      </c>
      <c r="Q186" s="264">
        <v>4291</v>
      </c>
    </row>
    <row r="187" spans="1:17">
      <c r="A187" s="297">
        <v>45283</v>
      </c>
      <c r="B187" s="288">
        <v>2520</v>
      </c>
      <c r="P187" s="95">
        <v>0</v>
      </c>
      <c r="Q187" s="264">
        <v>1519</v>
      </c>
    </row>
    <row r="188" spans="1:17">
      <c r="A188" s="297">
        <v>45284</v>
      </c>
      <c r="B188" s="288">
        <v>3876</v>
      </c>
      <c r="P188" s="95">
        <v>0</v>
      </c>
      <c r="Q188" s="264">
        <v>3871</v>
      </c>
    </row>
    <row r="189" spans="1:17">
      <c r="A189" s="297">
        <v>45285</v>
      </c>
      <c r="B189" s="288">
        <v>2280</v>
      </c>
      <c r="P189" s="95">
        <v>8</v>
      </c>
      <c r="Q189" s="264">
        <v>3099</v>
      </c>
    </row>
    <row r="190" spans="1:17">
      <c r="A190" s="297">
        <v>45286</v>
      </c>
      <c r="B190" s="288">
        <v>2331</v>
      </c>
      <c r="P190" s="95">
        <v>5</v>
      </c>
      <c r="Q190" s="264">
        <v>3244</v>
      </c>
    </row>
    <row r="191" spans="1:17">
      <c r="A191" s="297">
        <v>45287</v>
      </c>
      <c r="B191" s="288">
        <v>2164</v>
      </c>
      <c r="P191" s="95">
        <v>0</v>
      </c>
      <c r="Q191" s="264">
        <v>2000</v>
      </c>
    </row>
    <row r="192" spans="1:17">
      <c r="A192" s="297">
        <v>45288</v>
      </c>
      <c r="B192" s="288">
        <v>2114</v>
      </c>
      <c r="P192" s="95">
        <v>0</v>
      </c>
      <c r="Q192" s="264">
        <v>1975</v>
      </c>
    </row>
    <row r="193" spans="1:21">
      <c r="A193" s="297">
        <v>45289</v>
      </c>
      <c r="B193" s="288">
        <v>2093</v>
      </c>
      <c r="P193" s="95">
        <v>0</v>
      </c>
      <c r="Q193" s="264">
        <v>1686</v>
      </c>
    </row>
    <row r="194" spans="1:21">
      <c r="A194" s="297">
        <v>45290</v>
      </c>
      <c r="B194" s="288">
        <v>1966</v>
      </c>
      <c r="P194" s="95">
        <v>0</v>
      </c>
      <c r="Q194" s="264">
        <v>1822</v>
      </c>
    </row>
    <row r="195" spans="1:21">
      <c r="A195" s="297">
        <v>45291</v>
      </c>
      <c r="B195" s="288">
        <v>2136</v>
      </c>
      <c r="P195" s="95">
        <v>0</v>
      </c>
      <c r="Q195" s="264">
        <v>1697</v>
      </c>
    </row>
    <row r="196" spans="1:21">
      <c r="A196" s="297">
        <v>45292</v>
      </c>
      <c r="B196" s="288">
        <v>2469</v>
      </c>
      <c r="P196" s="95">
        <v>6</v>
      </c>
      <c r="Q196" s="264">
        <v>1888</v>
      </c>
    </row>
    <row r="197" spans="1:21">
      <c r="A197" s="297">
        <v>45293</v>
      </c>
      <c r="B197" s="288">
        <v>2561</v>
      </c>
      <c r="C197" s="288">
        <v>1</v>
      </c>
      <c r="D197" s="288">
        <v>0.5</v>
      </c>
      <c r="E197" s="288">
        <v>9.5</v>
      </c>
      <c r="F197" s="288">
        <v>4400</v>
      </c>
      <c r="G197" s="288">
        <v>22</v>
      </c>
      <c r="H197" s="288">
        <v>9</v>
      </c>
      <c r="I197" s="288">
        <v>5.0999999999999996</v>
      </c>
      <c r="J197" s="288">
        <v>2.6</v>
      </c>
      <c r="K197" s="288">
        <v>23.05</v>
      </c>
      <c r="L197" s="288">
        <v>13.06</v>
      </c>
      <c r="M197" s="288">
        <v>2.56</v>
      </c>
      <c r="N197" s="288">
        <v>6.66</v>
      </c>
      <c r="O197" s="288">
        <v>56.34</v>
      </c>
      <c r="P197" s="95">
        <v>9.5</v>
      </c>
      <c r="Q197" s="288">
        <v>3214</v>
      </c>
      <c r="R197" s="288" t="s">
        <v>139</v>
      </c>
      <c r="S197" s="305">
        <v>0.32361111111111113</v>
      </c>
      <c r="T197" s="291">
        <v>45306</v>
      </c>
      <c r="U197" s="291">
        <v>45350</v>
      </c>
    </row>
    <row r="198" spans="1:21">
      <c r="A198" s="297">
        <v>45294</v>
      </c>
      <c r="B198" s="288">
        <v>2302</v>
      </c>
      <c r="P198" s="95">
        <v>0</v>
      </c>
      <c r="Q198" s="264">
        <v>1647</v>
      </c>
    </row>
    <row r="199" spans="1:21">
      <c r="A199" s="297">
        <v>45295</v>
      </c>
      <c r="B199" s="288">
        <v>2273</v>
      </c>
      <c r="P199" s="95">
        <v>5</v>
      </c>
      <c r="Q199" s="264">
        <v>2433</v>
      </c>
    </row>
    <row r="200" spans="1:21">
      <c r="A200" s="297">
        <v>45296</v>
      </c>
      <c r="B200" s="288">
        <v>2383</v>
      </c>
      <c r="P200" s="95">
        <v>0</v>
      </c>
      <c r="Q200" s="264">
        <v>2131</v>
      </c>
    </row>
    <row r="201" spans="1:21">
      <c r="A201" s="297">
        <v>45297</v>
      </c>
      <c r="B201" s="288">
        <v>2660</v>
      </c>
      <c r="P201" s="95">
        <v>10</v>
      </c>
      <c r="Q201" s="264">
        <v>2646</v>
      </c>
    </row>
    <row r="202" spans="1:21">
      <c r="A202" s="297">
        <v>45298</v>
      </c>
      <c r="B202" s="288">
        <v>2181</v>
      </c>
      <c r="P202" s="95">
        <v>0</v>
      </c>
      <c r="Q202" s="264">
        <v>2425</v>
      </c>
    </row>
    <row r="203" spans="1:21">
      <c r="A203" s="297">
        <v>45299</v>
      </c>
      <c r="B203" s="288">
        <v>2190</v>
      </c>
      <c r="P203" s="95">
        <v>0</v>
      </c>
      <c r="Q203" s="264">
        <v>2284</v>
      </c>
    </row>
    <row r="204" spans="1:21">
      <c r="A204" s="297">
        <v>45300</v>
      </c>
      <c r="B204" s="288">
        <v>2208</v>
      </c>
      <c r="P204" s="95">
        <v>3</v>
      </c>
      <c r="Q204" s="264">
        <v>1957</v>
      </c>
    </row>
    <row r="205" spans="1:21">
      <c r="A205" s="297">
        <v>45301</v>
      </c>
      <c r="B205" s="288">
        <v>2231</v>
      </c>
      <c r="P205" s="95">
        <v>0</v>
      </c>
      <c r="Q205" s="264">
        <v>2513</v>
      </c>
    </row>
    <row r="206" spans="1:21">
      <c r="A206" s="297">
        <v>45302</v>
      </c>
      <c r="B206" s="288">
        <v>2240</v>
      </c>
      <c r="P206" s="95">
        <v>0</v>
      </c>
      <c r="Q206" s="264">
        <v>1899</v>
      </c>
    </row>
    <row r="207" spans="1:21">
      <c r="A207" s="297">
        <v>45303</v>
      </c>
      <c r="B207" s="288">
        <v>2207</v>
      </c>
      <c r="P207" s="95">
        <v>2</v>
      </c>
      <c r="Q207" s="264">
        <v>2476</v>
      </c>
    </row>
    <row r="208" spans="1:21">
      <c r="A208" s="297">
        <v>45304</v>
      </c>
      <c r="B208" s="288">
        <v>2071</v>
      </c>
      <c r="P208" s="95">
        <v>3</v>
      </c>
      <c r="Q208" s="264">
        <v>1740</v>
      </c>
    </row>
    <row r="209" spans="1:21">
      <c r="A209" s="297">
        <v>45305</v>
      </c>
      <c r="B209" s="288">
        <v>2041</v>
      </c>
      <c r="P209" s="95">
        <v>1</v>
      </c>
      <c r="Q209" s="264">
        <v>1730</v>
      </c>
    </row>
    <row r="210" spans="1:21">
      <c r="A210" s="297">
        <v>45306</v>
      </c>
      <c r="B210" s="288">
        <v>2757</v>
      </c>
      <c r="C210" s="288">
        <v>1</v>
      </c>
      <c r="D210" s="288">
        <v>0.02</v>
      </c>
      <c r="E210" s="288">
        <v>10</v>
      </c>
      <c r="F210" s="288">
        <v>550</v>
      </c>
      <c r="G210" s="288">
        <v>27</v>
      </c>
      <c r="H210" s="288">
        <v>9.6</v>
      </c>
      <c r="I210" s="288">
        <v>6</v>
      </c>
      <c r="J210" s="288">
        <v>2.4</v>
      </c>
      <c r="K210" s="288">
        <v>26.47</v>
      </c>
      <c r="L210" s="288">
        <v>16.54</v>
      </c>
      <c r="M210" s="288">
        <v>2.76</v>
      </c>
      <c r="N210" s="288">
        <v>6.62</v>
      </c>
      <c r="O210" s="288">
        <v>74.44</v>
      </c>
      <c r="P210" s="95">
        <v>25</v>
      </c>
      <c r="Q210" s="288">
        <v>2247</v>
      </c>
      <c r="R210" s="288" t="s">
        <v>139</v>
      </c>
      <c r="S210" s="305" t="s">
        <v>151</v>
      </c>
      <c r="T210" s="291">
        <v>45324</v>
      </c>
      <c r="U210" s="291">
        <v>45350</v>
      </c>
    </row>
    <row r="211" spans="1:21">
      <c r="A211" s="297">
        <v>45307</v>
      </c>
      <c r="B211" s="288">
        <v>7658</v>
      </c>
      <c r="P211" s="95"/>
      <c r="Q211" s="264">
        <v>4239</v>
      </c>
    </row>
    <row r="212" spans="1:21">
      <c r="A212" s="297">
        <v>45308</v>
      </c>
      <c r="B212" s="288">
        <v>5512</v>
      </c>
      <c r="P212" s="95"/>
      <c r="Q212" s="264">
        <v>87</v>
      </c>
    </row>
    <row r="213" spans="1:21">
      <c r="A213" s="297">
        <v>45309</v>
      </c>
      <c r="B213" s="288">
        <v>3002</v>
      </c>
      <c r="P213" s="95"/>
      <c r="Q213" s="264">
        <v>47</v>
      </c>
    </row>
    <row r="214" spans="1:21">
      <c r="A214" s="297">
        <v>45310</v>
      </c>
      <c r="B214" s="288">
        <v>2651</v>
      </c>
      <c r="P214" s="95"/>
      <c r="Q214" s="264">
        <v>35</v>
      </c>
    </row>
    <row r="215" spans="1:21">
      <c r="A215" s="297">
        <v>45311</v>
      </c>
      <c r="B215" s="288">
        <v>2365</v>
      </c>
      <c r="P215" s="95"/>
      <c r="Q215" s="264">
        <v>1</v>
      </c>
    </row>
    <row r="216" spans="1:21">
      <c r="A216" s="297">
        <v>45312</v>
      </c>
      <c r="B216" s="288">
        <v>2395</v>
      </c>
      <c r="P216" s="95"/>
      <c r="Q216" s="264">
        <v>7</v>
      </c>
    </row>
    <row r="217" spans="1:21">
      <c r="A217" s="297">
        <v>45313</v>
      </c>
      <c r="B217" s="288">
        <v>2424</v>
      </c>
      <c r="P217" s="95">
        <v>7</v>
      </c>
      <c r="Q217" s="264">
        <v>28</v>
      </c>
    </row>
    <row r="218" spans="1:21">
      <c r="A218" s="297">
        <v>45314</v>
      </c>
      <c r="B218" s="288">
        <v>2333</v>
      </c>
      <c r="P218" s="95">
        <v>1</v>
      </c>
      <c r="Q218" s="264">
        <v>13</v>
      </c>
    </row>
    <row r="219" spans="1:21">
      <c r="A219" s="297">
        <v>45315</v>
      </c>
      <c r="B219" s="288">
        <v>2311</v>
      </c>
      <c r="P219" s="95">
        <v>1</v>
      </c>
      <c r="Q219" s="264">
        <v>14</v>
      </c>
    </row>
    <row r="220" spans="1:21">
      <c r="A220" s="297">
        <v>45316</v>
      </c>
      <c r="B220" s="288">
        <v>2242</v>
      </c>
      <c r="P220" s="95"/>
      <c r="Q220" s="264">
        <v>21</v>
      </c>
    </row>
    <row r="221" spans="1:21">
      <c r="A221" s="297">
        <v>45317</v>
      </c>
      <c r="B221" s="288">
        <v>2036</v>
      </c>
      <c r="P221" s="95"/>
      <c r="Q221" s="264">
        <v>29</v>
      </c>
    </row>
    <row r="222" spans="1:21">
      <c r="A222" s="297">
        <v>45318</v>
      </c>
      <c r="B222" s="288">
        <v>4096</v>
      </c>
      <c r="P222" s="95"/>
      <c r="Q222" s="264">
        <v>22</v>
      </c>
    </row>
    <row r="223" spans="1:21">
      <c r="A223" s="297">
        <v>45319</v>
      </c>
      <c r="B223" s="288">
        <v>4100</v>
      </c>
      <c r="P223" s="95">
        <v>32</v>
      </c>
      <c r="Q223" s="264">
        <v>30</v>
      </c>
    </row>
    <row r="224" spans="1:21">
      <c r="A224" s="297">
        <v>45320</v>
      </c>
      <c r="B224" s="288">
        <v>3531</v>
      </c>
      <c r="P224" s="95">
        <v>15</v>
      </c>
      <c r="Q224" s="264">
        <v>30</v>
      </c>
    </row>
    <row r="225" spans="1:21">
      <c r="A225" s="297">
        <v>45321</v>
      </c>
      <c r="B225" s="288">
        <v>3733</v>
      </c>
      <c r="P225" s="95"/>
      <c r="Q225" s="264">
        <v>11</v>
      </c>
    </row>
    <row r="226" spans="1:21">
      <c r="A226" s="297">
        <v>45322</v>
      </c>
      <c r="B226" s="288">
        <v>2783</v>
      </c>
      <c r="P226" s="95"/>
      <c r="Q226" s="264">
        <v>5</v>
      </c>
    </row>
    <row r="227" spans="1:21">
      <c r="A227" s="297">
        <v>45323</v>
      </c>
      <c r="B227" s="288">
        <v>2466</v>
      </c>
      <c r="P227" s="95"/>
      <c r="Q227" s="264">
        <v>10</v>
      </c>
    </row>
    <row r="228" spans="1:21">
      <c r="A228" s="297">
        <v>45324</v>
      </c>
      <c r="B228" s="288">
        <v>2361</v>
      </c>
      <c r="P228" s="95"/>
      <c r="Q228" s="264">
        <v>8</v>
      </c>
    </row>
    <row r="229" spans="1:21">
      <c r="A229" s="297">
        <v>45325</v>
      </c>
      <c r="B229" s="288">
        <v>2156</v>
      </c>
      <c r="P229" s="95"/>
      <c r="Q229" s="264">
        <v>10</v>
      </c>
    </row>
    <row r="230" spans="1:21">
      <c r="A230" s="297">
        <v>45326</v>
      </c>
      <c r="B230" s="288">
        <v>2209</v>
      </c>
      <c r="P230" s="95"/>
      <c r="Q230" s="264">
        <v>9</v>
      </c>
    </row>
    <row r="231" spans="1:21">
      <c r="A231" s="297">
        <v>45327</v>
      </c>
      <c r="B231" s="288">
        <v>2310</v>
      </c>
      <c r="P231" s="95"/>
      <c r="Q231" s="264">
        <v>8</v>
      </c>
    </row>
    <row r="232" spans="1:21">
      <c r="A232" s="297">
        <v>45328</v>
      </c>
      <c r="B232" s="288">
        <v>2392</v>
      </c>
      <c r="P232" s="95"/>
      <c r="Q232" s="264">
        <v>12</v>
      </c>
    </row>
    <row r="233" spans="1:21">
      <c r="A233" s="297">
        <v>45329</v>
      </c>
      <c r="B233" s="288">
        <v>2291</v>
      </c>
      <c r="P233" s="95"/>
      <c r="Q233" s="264">
        <v>11</v>
      </c>
    </row>
    <row r="234" spans="1:21">
      <c r="A234" s="297">
        <v>45330</v>
      </c>
      <c r="B234" s="288">
        <v>3480</v>
      </c>
      <c r="P234" s="95">
        <v>4</v>
      </c>
      <c r="Q234" s="264">
        <v>6</v>
      </c>
    </row>
    <row r="235" spans="1:21">
      <c r="A235" s="297">
        <v>45331</v>
      </c>
      <c r="B235" s="288">
        <v>2603</v>
      </c>
      <c r="P235" s="95">
        <v>15</v>
      </c>
      <c r="Q235" s="264">
        <v>2</v>
      </c>
    </row>
    <row r="236" spans="1:21">
      <c r="A236" s="297">
        <v>45332</v>
      </c>
      <c r="B236" s="288">
        <v>2227</v>
      </c>
      <c r="P236" s="95"/>
    </row>
    <row r="237" spans="1:21">
      <c r="A237" s="297">
        <v>45333</v>
      </c>
      <c r="B237" s="288">
        <v>2432</v>
      </c>
      <c r="P237" s="95">
        <v>7</v>
      </c>
      <c r="Q237" s="264">
        <v>1</v>
      </c>
    </row>
    <row r="238" spans="1:21">
      <c r="A238" s="297">
        <v>45334</v>
      </c>
      <c r="B238" s="288">
        <v>4625</v>
      </c>
      <c r="P238" s="95">
        <v>18</v>
      </c>
    </row>
    <row r="239" spans="1:21">
      <c r="A239" s="297">
        <v>45335</v>
      </c>
      <c r="B239" s="288">
        <v>2575</v>
      </c>
      <c r="C239" s="288">
        <v>1</v>
      </c>
      <c r="D239" s="288">
        <v>2.9</v>
      </c>
      <c r="E239" s="288">
        <v>7.9</v>
      </c>
      <c r="F239" s="288">
        <v>980</v>
      </c>
      <c r="G239" s="288">
        <v>6.5</v>
      </c>
      <c r="H239" s="288">
        <v>4.8</v>
      </c>
      <c r="I239" s="288">
        <v>4.2</v>
      </c>
      <c r="J239" s="288">
        <v>5</v>
      </c>
      <c r="K239" s="288">
        <v>12.36</v>
      </c>
      <c r="L239" s="288">
        <v>10.82</v>
      </c>
      <c r="M239" s="288">
        <v>2.58</v>
      </c>
      <c r="N239" s="288">
        <v>12.88</v>
      </c>
      <c r="O239" s="288">
        <v>16.739999999999998</v>
      </c>
      <c r="P239" s="95"/>
      <c r="Q239" s="264">
        <v>3</v>
      </c>
      <c r="R239" s="288" t="s">
        <v>139</v>
      </c>
      <c r="S239" s="305" t="s">
        <v>152</v>
      </c>
      <c r="T239" s="291">
        <v>45349</v>
      </c>
      <c r="U239" s="291">
        <v>45350</v>
      </c>
    </row>
    <row r="240" spans="1:21">
      <c r="A240" s="297">
        <v>45336</v>
      </c>
      <c r="B240" s="288">
        <v>2403</v>
      </c>
      <c r="P240" s="95"/>
    </row>
    <row r="241" spans="1:21">
      <c r="A241" s="297">
        <v>45337</v>
      </c>
      <c r="B241" s="288">
        <v>2567</v>
      </c>
      <c r="P241" s="95"/>
      <c r="Q241" s="264">
        <v>2</v>
      </c>
    </row>
    <row r="242" spans="1:21">
      <c r="A242" s="297">
        <v>45338</v>
      </c>
      <c r="B242" s="288">
        <v>3781</v>
      </c>
      <c r="P242" s="95">
        <v>7</v>
      </c>
      <c r="Q242" s="264">
        <v>1</v>
      </c>
    </row>
    <row r="243" spans="1:21">
      <c r="A243" s="297">
        <v>45339</v>
      </c>
      <c r="B243" s="288">
        <v>2770</v>
      </c>
      <c r="P243" s="95">
        <v>9</v>
      </c>
      <c r="Q243" s="264">
        <v>1</v>
      </c>
    </row>
    <row r="244" spans="1:21">
      <c r="A244" s="297">
        <v>45340</v>
      </c>
      <c r="B244" s="288">
        <v>2434</v>
      </c>
      <c r="P244" s="95"/>
    </row>
    <row r="245" spans="1:21">
      <c r="A245" s="297">
        <v>45341</v>
      </c>
      <c r="B245" s="288">
        <v>5253</v>
      </c>
      <c r="P245" s="95">
        <v>1</v>
      </c>
    </row>
    <row r="246" spans="1:21">
      <c r="A246" s="297">
        <v>45342</v>
      </c>
      <c r="B246" s="288">
        <v>4561</v>
      </c>
      <c r="P246" s="95">
        <v>17</v>
      </c>
      <c r="Q246" s="264">
        <v>1</v>
      </c>
    </row>
    <row r="247" spans="1:21">
      <c r="A247" s="297">
        <v>45343</v>
      </c>
      <c r="B247" s="288">
        <v>2850</v>
      </c>
      <c r="P247" s="95"/>
      <c r="Q247" s="264">
        <v>1</v>
      </c>
    </row>
    <row r="248" spans="1:21">
      <c r="A248" s="297">
        <v>45344</v>
      </c>
      <c r="B248" s="288">
        <v>2576</v>
      </c>
      <c r="P248" s="95"/>
      <c r="Q248" s="264">
        <v>2</v>
      </c>
    </row>
    <row r="249" spans="1:21">
      <c r="A249" s="297">
        <v>45345</v>
      </c>
      <c r="B249" s="288">
        <v>2442</v>
      </c>
      <c r="P249" s="95"/>
      <c r="Q249" s="264">
        <v>3</v>
      </c>
    </row>
    <row r="250" spans="1:21">
      <c r="A250" s="297">
        <v>45346</v>
      </c>
      <c r="B250" s="288">
        <v>3815</v>
      </c>
      <c r="P250" s="95"/>
      <c r="Q250" s="264">
        <v>5</v>
      </c>
    </row>
    <row r="251" spans="1:21">
      <c r="A251" s="297">
        <v>45347</v>
      </c>
      <c r="B251" s="288">
        <v>3729</v>
      </c>
      <c r="P251" s="95">
        <v>22</v>
      </c>
      <c r="Q251" s="264">
        <v>2</v>
      </c>
    </row>
    <row r="252" spans="1:21">
      <c r="A252" s="297">
        <v>45348</v>
      </c>
      <c r="B252" s="288">
        <v>2908</v>
      </c>
      <c r="C252" s="288">
        <v>1</v>
      </c>
      <c r="D252" s="288">
        <v>1.4</v>
      </c>
      <c r="E252" s="288">
        <v>7.6</v>
      </c>
      <c r="F252" s="288">
        <v>190</v>
      </c>
      <c r="G252" s="288">
        <v>1.7</v>
      </c>
      <c r="H252" s="288">
        <v>3</v>
      </c>
      <c r="I252" s="288">
        <v>3.1</v>
      </c>
      <c r="J252" s="288">
        <v>3.9</v>
      </c>
      <c r="K252" s="288">
        <v>8.7200000000000006</v>
      </c>
      <c r="L252" s="288">
        <v>9.01</v>
      </c>
      <c r="M252" s="288">
        <v>2.91</v>
      </c>
      <c r="N252" s="288">
        <v>11.34</v>
      </c>
      <c r="O252" s="288">
        <v>4.9400000000000004</v>
      </c>
      <c r="P252" s="95"/>
      <c r="Q252" s="264">
        <v>5</v>
      </c>
      <c r="R252" s="288" t="s">
        <v>95</v>
      </c>
      <c r="S252" s="305">
        <v>0.625</v>
      </c>
      <c r="T252" s="291">
        <v>45362</v>
      </c>
      <c r="U252" s="291">
        <v>45364</v>
      </c>
    </row>
    <row r="253" spans="1:21">
      <c r="A253" s="297">
        <v>45349</v>
      </c>
      <c r="B253" s="288">
        <v>2629</v>
      </c>
      <c r="P253" s="95"/>
      <c r="Q253" s="264">
        <v>9</v>
      </c>
    </row>
    <row r="254" spans="1:21">
      <c r="A254" s="297">
        <v>45350</v>
      </c>
      <c r="B254" s="288">
        <v>2538</v>
      </c>
      <c r="P254" s="95"/>
      <c r="Q254" s="264">
        <v>1</v>
      </c>
    </row>
    <row r="255" spans="1:21">
      <c r="A255" s="297">
        <v>45351</v>
      </c>
      <c r="B255" s="288">
        <v>2422</v>
      </c>
      <c r="P255" s="95"/>
      <c r="Q255" s="264">
        <v>5</v>
      </c>
    </row>
    <row r="256" spans="1:21">
      <c r="A256" s="297">
        <v>45352</v>
      </c>
      <c r="B256" s="288">
        <v>2319</v>
      </c>
      <c r="P256" s="95"/>
      <c r="Q256" s="264">
        <v>5</v>
      </c>
    </row>
    <row r="257" spans="1:21">
      <c r="A257" s="297">
        <v>45353</v>
      </c>
      <c r="B257" s="288">
        <v>2575</v>
      </c>
      <c r="P257" s="95"/>
      <c r="Q257" s="264">
        <v>5</v>
      </c>
    </row>
    <row r="258" spans="1:21">
      <c r="A258" s="297">
        <v>45354</v>
      </c>
      <c r="B258" s="288">
        <v>2828</v>
      </c>
      <c r="P258" s="95">
        <v>8</v>
      </c>
      <c r="Q258" s="264">
        <v>2</v>
      </c>
    </row>
    <row r="259" spans="1:21">
      <c r="A259" s="297">
        <v>45355</v>
      </c>
      <c r="B259" s="288">
        <v>2765</v>
      </c>
      <c r="P259" s="95"/>
    </row>
    <row r="260" spans="1:21">
      <c r="A260" s="297">
        <v>45356</v>
      </c>
      <c r="B260" s="288">
        <v>3601</v>
      </c>
      <c r="P260" s="95">
        <v>6</v>
      </c>
    </row>
    <row r="261" spans="1:21">
      <c r="A261" s="297">
        <v>45357</v>
      </c>
      <c r="B261" s="288">
        <v>2797</v>
      </c>
      <c r="P261" s="95">
        <v>1</v>
      </c>
      <c r="Q261" s="264">
        <v>1</v>
      </c>
    </row>
    <row r="262" spans="1:21">
      <c r="A262" s="297">
        <v>45358</v>
      </c>
      <c r="B262" s="288">
        <v>2581</v>
      </c>
      <c r="P262" s="95"/>
    </row>
    <row r="263" spans="1:21">
      <c r="A263" s="297">
        <v>45359</v>
      </c>
      <c r="B263" s="288">
        <v>2441</v>
      </c>
      <c r="P263" s="95"/>
    </row>
    <row r="264" spans="1:21">
      <c r="A264" s="297">
        <v>45360</v>
      </c>
      <c r="B264" s="288">
        <v>2649</v>
      </c>
      <c r="P264" s="95"/>
    </row>
    <row r="265" spans="1:21">
      <c r="A265" s="297">
        <v>45361</v>
      </c>
      <c r="B265" s="288">
        <v>3601</v>
      </c>
      <c r="P265" s="95">
        <v>6</v>
      </c>
    </row>
    <row r="266" spans="1:21">
      <c r="A266" s="297">
        <v>45362</v>
      </c>
      <c r="B266" s="288">
        <v>4309</v>
      </c>
      <c r="P266" s="95">
        <v>19</v>
      </c>
    </row>
    <row r="267" spans="1:21">
      <c r="A267" s="297">
        <v>45363</v>
      </c>
      <c r="B267" s="288">
        <v>3012</v>
      </c>
      <c r="C267" s="288">
        <v>1</v>
      </c>
      <c r="D267" s="288">
        <v>1.9</v>
      </c>
      <c r="E267" s="288">
        <v>8.1</v>
      </c>
      <c r="F267" s="288">
        <v>390</v>
      </c>
      <c r="G267" s="288">
        <v>6</v>
      </c>
      <c r="H267" s="288">
        <v>4.5</v>
      </c>
      <c r="I267" s="288">
        <v>3.2</v>
      </c>
      <c r="J267" s="288">
        <v>3.3</v>
      </c>
      <c r="K267" s="288">
        <v>12.14</v>
      </c>
      <c r="L267" s="288">
        <v>8.6300000000000008</v>
      </c>
      <c r="M267" s="288">
        <v>2.7</v>
      </c>
      <c r="N267" s="288">
        <v>8.9</v>
      </c>
      <c r="O267" s="288">
        <v>16.72</v>
      </c>
      <c r="P267" s="95"/>
      <c r="Q267" s="264">
        <v>2</v>
      </c>
      <c r="R267" s="288" t="s">
        <v>139</v>
      </c>
      <c r="S267" s="305" t="s">
        <v>153</v>
      </c>
      <c r="T267" s="291">
        <v>45390</v>
      </c>
      <c r="U267" s="291">
        <v>45391</v>
      </c>
    </row>
    <row r="268" spans="1:21">
      <c r="A268" s="297">
        <v>45364</v>
      </c>
      <c r="B268" s="288">
        <v>2697</v>
      </c>
      <c r="P268" s="95"/>
    </row>
    <row r="269" spans="1:21">
      <c r="A269" s="297">
        <v>45365</v>
      </c>
      <c r="B269" s="288">
        <v>2528</v>
      </c>
      <c r="P269" s="95"/>
    </row>
    <row r="270" spans="1:21">
      <c r="A270" s="297">
        <v>45366</v>
      </c>
      <c r="B270" s="288">
        <v>2269</v>
      </c>
      <c r="P270" s="95"/>
    </row>
    <row r="271" spans="1:21">
      <c r="A271" s="297">
        <v>45367</v>
      </c>
      <c r="B271" s="288">
        <v>2223</v>
      </c>
      <c r="P271" s="95"/>
    </row>
    <row r="272" spans="1:21">
      <c r="A272" s="297">
        <v>45368</v>
      </c>
      <c r="B272" s="288">
        <v>2419</v>
      </c>
      <c r="P272" s="95"/>
    </row>
    <row r="273" spans="1:21">
      <c r="A273" s="297">
        <v>45369</v>
      </c>
      <c r="B273" s="288">
        <v>4757</v>
      </c>
      <c r="P273" s="95">
        <v>5</v>
      </c>
      <c r="Q273" s="264">
        <v>1</v>
      </c>
    </row>
    <row r="274" spans="1:21">
      <c r="A274" s="297">
        <v>45370</v>
      </c>
      <c r="B274" s="288">
        <v>3886</v>
      </c>
      <c r="P274" s="95">
        <v>29</v>
      </c>
    </row>
    <row r="275" spans="1:21">
      <c r="A275" s="297">
        <v>45371</v>
      </c>
      <c r="B275" s="288">
        <v>2830</v>
      </c>
      <c r="P275" s="95"/>
      <c r="Q275" s="264">
        <v>1</v>
      </c>
    </row>
    <row r="276" spans="1:21">
      <c r="A276" s="297">
        <v>45372</v>
      </c>
      <c r="B276" s="288">
        <v>3292</v>
      </c>
      <c r="P276" s="95">
        <v>8</v>
      </c>
    </row>
    <row r="277" spans="1:21">
      <c r="A277" s="297">
        <v>45373</v>
      </c>
      <c r="B277" s="288">
        <v>2685</v>
      </c>
      <c r="P277" s="95"/>
    </row>
    <row r="278" spans="1:21">
      <c r="A278" s="297">
        <v>45374</v>
      </c>
      <c r="B278" s="288">
        <v>2465</v>
      </c>
      <c r="P278" s="95"/>
    </row>
    <row r="279" spans="1:21">
      <c r="A279" s="297">
        <v>45375</v>
      </c>
      <c r="B279" s="288">
        <v>2381</v>
      </c>
      <c r="P279" s="95"/>
    </row>
    <row r="280" spans="1:21">
      <c r="A280" s="297">
        <v>45376</v>
      </c>
      <c r="B280" s="288">
        <v>3870</v>
      </c>
      <c r="P280" s="95">
        <v>3</v>
      </c>
    </row>
    <row r="281" spans="1:21">
      <c r="A281" s="297">
        <v>45377</v>
      </c>
      <c r="B281" s="288">
        <v>11067</v>
      </c>
      <c r="C281" s="288">
        <v>1</v>
      </c>
      <c r="D281" s="288">
        <v>4.0999999999999996</v>
      </c>
      <c r="E281" s="288">
        <v>7.8</v>
      </c>
      <c r="F281" s="288">
        <v>1000</v>
      </c>
      <c r="G281" s="288">
        <v>4</v>
      </c>
      <c r="H281" s="288">
        <v>5</v>
      </c>
      <c r="I281" s="288">
        <v>5.2</v>
      </c>
      <c r="J281" s="288">
        <v>4.8</v>
      </c>
      <c r="K281" s="288">
        <v>18.96</v>
      </c>
      <c r="L281" s="288">
        <v>20.12</v>
      </c>
      <c r="M281" s="288">
        <v>3.87</v>
      </c>
      <c r="N281" s="288">
        <v>18.579999999999998</v>
      </c>
      <c r="O281" s="288">
        <v>13.93</v>
      </c>
      <c r="P281" s="95">
        <v>17</v>
      </c>
      <c r="R281" s="288" t="s">
        <v>95</v>
      </c>
      <c r="S281" s="305" t="s">
        <v>154</v>
      </c>
      <c r="T281" s="291" t="s">
        <v>155</v>
      </c>
      <c r="U281" s="291">
        <v>45420</v>
      </c>
    </row>
    <row r="282" spans="1:21">
      <c r="A282" s="297">
        <v>45378</v>
      </c>
      <c r="B282" s="288">
        <v>10782</v>
      </c>
      <c r="P282" s="95">
        <v>35</v>
      </c>
    </row>
    <row r="283" spans="1:21">
      <c r="A283" s="297">
        <v>45379</v>
      </c>
      <c r="B283" s="288">
        <v>4682</v>
      </c>
      <c r="P283" s="95">
        <v>2</v>
      </c>
    </row>
    <row r="284" spans="1:21">
      <c r="A284" s="297">
        <v>45380</v>
      </c>
      <c r="B284" s="288">
        <v>3279</v>
      </c>
      <c r="P284" s="95"/>
    </row>
    <row r="285" spans="1:21">
      <c r="A285" s="297">
        <v>45381</v>
      </c>
      <c r="B285" s="288">
        <v>2722</v>
      </c>
      <c r="P285" s="95"/>
    </row>
    <row r="286" spans="1:21">
      <c r="A286" s="297">
        <v>45382</v>
      </c>
      <c r="B286" s="288">
        <v>2499</v>
      </c>
      <c r="P286" s="95"/>
    </row>
    <row r="287" spans="1:21">
      <c r="A287" s="297">
        <v>45383</v>
      </c>
      <c r="B287" s="288">
        <v>2554</v>
      </c>
      <c r="P287" s="95"/>
    </row>
    <row r="288" spans="1:21">
      <c r="A288" s="297">
        <v>45384</v>
      </c>
      <c r="B288" s="288">
        <v>2675</v>
      </c>
      <c r="P288" s="95"/>
      <c r="Q288" s="264">
        <v>2</v>
      </c>
    </row>
    <row r="289" spans="1:21">
      <c r="A289" s="297">
        <v>45385</v>
      </c>
      <c r="B289" s="288">
        <v>2907</v>
      </c>
      <c r="P289" s="95"/>
    </row>
    <row r="290" spans="1:21">
      <c r="A290" s="297">
        <v>45386</v>
      </c>
      <c r="B290" s="288">
        <v>23134</v>
      </c>
      <c r="P290" s="95">
        <v>42</v>
      </c>
    </row>
    <row r="291" spans="1:21">
      <c r="A291" s="297">
        <v>45387</v>
      </c>
      <c r="B291" s="288">
        <v>10640</v>
      </c>
      <c r="P291" s="95">
        <v>29</v>
      </c>
    </row>
    <row r="292" spans="1:21">
      <c r="A292" s="297">
        <v>45388</v>
      </c>
      <c r="B292" s="288">
        <v>7284</v>
      </c>
      <c r="P292" s="95">
        <v>13</v>
      </c>
    </row>
    <row r="293" spans="1:21">
      <c r="A293" s="297">
        <v>45389</v>
      </c>
      <c r="B293" s="288">
        <v>7284</v>
      </c>
      <c r="P293" s="95">
        <v>3</v>
      </c>
    </row>
    <row r="294" spans="1:21">
      <c r="A294" s="297">
        <v>45390</v>
      </c>
      <c r="B294" s="288">
        <v>4122</v>
      </c>
      <c r="P294" s="95">
        <v>2</v>
      </c>
    </row>
    <row r="295" spans="1:21">
      <c r="A295" s="297">
        <v>45391</v>
      </c>
      <c r="B295" s="288">
        <v>3406</v>
      </c>
      <c r="C295" s="288">
        <v>1</v>
      </c>
      <c r="D295" s="288">
        <v>3.3</v>
      </c>
      <c r="E295" s="288">
        <v>7.6</v>
      </c>
      <c r="F295" s="288">
        <v>180</v>
      </c>
      <c r="G295" s="288">
        <v>2</v>
      </c>
      <c r="H295" s="288">
        <v>4</v>
      </c>
      <c r="I295" s="288">
        <v>4.2</v>
      </c>
      <c r="J295" s="288">
        <v>4.3</v>
      </c>
      <c r="K295" s="288">
        <v>15.66</v>
      </c>
      <c r="L295" s="288">
        <v>17.309999999999999</v>
      </c>
      <c r="M295" s="288">
        <v>4.12</v>
      </c>
      <c r="N295" s="288">
        <v>17.72</v>
      </c>
      <c r="O295" s="288">
        <v>9.48</v>
      </c>
      <c r="P295" s="95"/>
      <c r="Q295" s="264">
        <v>1</v>
      </c>
      <c r="R295" s="288" t="s">
        <v>95</v>
      </c>
      <c r="S295" s="305" t="s">
        <v>154</v>
      </c>
      <c r="T295" s="291">
        <v>45391</v>
      </c>
      <c r="U295" s="291">
        <v>45420</v>
      </c>
    </row>
    <row r="296" spans="1:21">
      <c r="A296" s="297">
        <v>45392</v>
      </c>
      <c r="B296" s="288">
        <v>3036</v>
      </c>
      <c r="P296" s="95"/>
    </row>
    <row r="297" spans="1:21">
      <c r="A297" s="297">
        <v>45393</v>
      </c>
      <c r="B297" s="288">
        <v>2896</v>
      </c>
      <c r="P297" s="95"/>
    </row>
    <row r="298" spans="1:21">
      <c r="A298" s="297">
        <v>45394</v>
      </c>
      <c r="B298" s="288">
        <v>2694</v>
      </c>
      <c r="P298" s="95"/>
    </row>
    <row r="299" spans="1:21">
      <c r="A299" s="297">
        <v>45395</v>
      </c>
      <c r="B299" s="288">
        <v>2493</v>
      </c>
      <c r="P299" s="95"/>
    </row>
    <row r="300" spans="1:21">
      <c r="A300" s="297">
        <v>45396</v>
      </c>
      <c r="B300" s="288">
        <v>2445</v>
      </c>
      <c r="P300" s="95"/>
    </row>
    <row r="301" spans="1:21">
      <c r="A301" s="297">
        <v>45397</v>
      </c>
      <c r="B301" s="288">
        <v>2496</v>
      </c>
      <c r="P301" s="95"/>
    </row>
    <row r="302" spans="1:21">
      <c r="A302" s="297">
        <v>45398</v>
      </c>
      <c r="B302" s="288">
        <v>2526</v>
      </c>
      <c r="P302" s="95"/>
    </row>
    <row r="303" spans="1:21">
      <c r="A303" s="297">
        <v>45399</v>
      </c>
      <c r="B303" s="288">
        <v>2449</v>
      </c>
      <c r="P303" s="95"/>
    </row>
    <row r="304" spans="1:21">
      <c r="A304" s="297">
        <v>45400</v>
      </c>
      <c r="B304" s="288">
        <v>5797</v>
      </c>
      <c r="P304" s="95"/>
    </row>
    <row r="305" spans="1:21">
      <c r="A305" s="297">
        <v>45401</v>
      </c>
      <c r="B305" s="288">
        <v>4226</v>
      </c>
      <c r="P305" s="95">
        <v>16</v>
      </c>
    </row>
    <row r="306" spans="1:21">
      <c r="A306" s="297">
        <v>45402</v>
      </c>
      <c r="B306" s="288">
        <v>3438</v>
      </c>
      <c r="P306" s="95"/>
    </row>
    <row r="307" spans="1:21">
      <c r="A307" s="297">
        <v>45403</v>
      </c>
      <c r="B307" s="288">
        <v>19205</v>
      </c>
      <c r="P307" s="95">
        <v>23</v>
      </c>
    </row>
    <row r="308" spans="1:21">
      <c r="A308" s="297">
        <v>45404</v>
      </c>
      <c r="B308" s="288">
        <v>10778</v>
      </c>
      <c r="C308" s="288">
        <v>1</v>
      </c>
      <c r="D308" s="288">
        <v>4.9000000000000004</v>
      </c>
      <c r="E308" s="288">
        <v>7.6</v>
      </c>
      <c r="F308" s="288">
        <v>410</v>
      </c>
      <c r="G308" s="288">
        <v>2</v>
      </c>
      <c r="H308" s="288">
        <v>2.6</v>
      </c>
      <c r="I308" s="288">
        <v>6</v>
      </c>
      <c r="J308" s="288">
        <v>5.0999999999999996</v>
      </c>
      <c r="K308" s="288">
        <v>28.02</v>
      </c>
      <c r="L308" s="288">
        <v>64.67</v>
      </c>
      <c r="M308" s="288">
        <v>10.78</v>
      </c>
      <c r="N308" s="288">
        <v>54.97</v>
      </c>
      <c r="O308" s="288">
        <v>20.48</v>
      </c>
      <c r="P308" s="95">
        <v>35</v>
      </c>
      <c r="Q308" s="264">
        <v>1</v>
      </c>
      <c r="R308" s="288" t="s">
        <v>95</v>
      </c>
      <c r="S308" s="305" t="s">
        <v>156</v>
      </c>
      <c r="T308" s="291">
        <v>45425</v>
      </c>
      <c r="U308" s="291">
        <v>45434</v>
      </c>
    </row>
    <row r="309" spans="1:21">
      <c r="A309" s="297">
        <v>45405</v>
      </c>
      <c r="B309" s="288">
        <v>4929</v>
      </c>
      <c r="P309" s="95">
        <v>3</v>
      </c>
    </row>
    <row r="310" spans="1:21">
      <c r="A310" s="297">
        <v>45406</v>
      </c>
      <c r="B310" s="288">
        <v>3888</v>
      </c>
      <c r="P310" s="95"/>
    </row>
    <row r="311" spans="1:21">
      <c r="A311" s="297">
        <v>45407</v>
      </c>
      <c r="B311" s="288">
        <v>3209</v>
      </c>
      <c r="P311" s="95"/>
    </row>
    <row r="312" spans="1:21">
      <c r="A312" s="297">
        <v>45408</v>
      </c>
      <c r="B312" s="288">
        <v>2893</v>
      </c>
      <c r="P312" s="95"/>
    </row>
    <row r="313" spans="1:21">
      <c r="A313" s="297">
        <v>45409</v>
      </c>
      <c r="B313" s="288">
        <v>2689</v>
      </c>
      <c r="P313" s="95"/>
    </row>
    <row r="314" spans="1:21">
      <c r="A314" s="297">
        <v>45410</v>
      </c>
      <c r="B314" s="288">
        <v>2986</v>
      </c>
      <c r="P314" s="95"/>
    </row>
    <row r="315" spans="1:21">
      <c r="A315" s="297">
        <v>45411</v>
      </c>
      <c r="B315" s="288">
        <v>3145</v>
      </c>
      <c r="P315" s="95">
        <v>11</v>
      </c>
    </row>
    <row r="316" spans="1:21">
      <c r="A316" s="297">
        <v>45412</v>
      </c>
      <c r="B316" s="288">
        <v>2928</v>
      </c>
      <c r="P316" s="95"/>
    </row>
    <row r="317" spans="1:21">
      <c r="A317" s="297">
        <v>45413</v>
      </c>
      <c r="B317" s="288">
        <v>2795</v>
      </c>
      <c r="P317" s="95"/>
    </row>
    <row r="318" spans="1:21">
      <c r="A318" s="297">
        <v>45414</v>
      </c>
      <c r="B318" s="288">
        <v>2722</v>
      </c>
      <c r="P318" s="95"/>
    </row>
    <row r="319" spans="1:21">
      <c r="A319" s="297">
        <v>45415</v>
      </c>
      <c r="B319" s="288">
        <v>5295</v>
      </c>
      <c r="P319" s="95">
        <v>3</v>
      </c>
    </row>
    <row r="320" spans="1:21">
      <c r="A320" s="297">
        <v>45416</v>
      </c>
      <c r="B320" s="288">
        <v>3865</v>
      </c>
      <c r="P320" s="95">
        <v>9</v>
      </c>
    </row>
    <row r="321" spans="1:21">
      <c r="A321" s="297">
        <v>45417</v>
      </c>
      <c r="B321" s="288">
        <v>3307</v>
      </c>
      <c r="P321" s="95">
        <v>1</v>
      </c>
    </row>
    <row r="322" spans="1:21">
      <c r="A322" s="297">
        <v>45418</v>
      </c>
      <c r="B322" s="288">
        <v>4172</v>
      </c>
      <c r="C322" s="288">
        <v>1</v>
      </c>
      <c r="D322" s="288">
        <v>2.9</v>
      </c>
      <c r="E322" s="288">
        <v>7.8</v>
      </c>
      <c r="F322" s="288">
        <v>50</v>
      </c>
      <c r="G322" s="288">
        <v>4.5999999999999996</v>
      </c>
      <c r="H322" s="288">
        <v>3</v>
      </c>
      <c r="I322" s="288">
        <v>3.9</v>
      </c>
      <c r="J322" s="288">
        <v>3.9</v>
      </c>
      <c r="K322" s="288">
        <v>12.52</v>
      </c>
      <c r="L322" s="288">
        <v>16.27</v>
      </c>
      <c r="M322" s="288">
        <v>4.17</v>
      </c>
      <c r="N322" s="288">
        <v>16.27</v>
      </c>
      <c r="O322" s="288">
        <v>19.190000000000001</v>
      </c>
      <c r="P322" s="95">
        <v>3</v>
      </c>
      <c r="R322" s="288" t="s">
        <v>95</v>
      </c>
      <c r="S322" s="305" t="s">
        <v>157</v>
      </c>
      <c r="T322" s="291">
        <v>45442</v>
      </c>
      <c r="U322" s="291">
        <v>45448</v>
      </c>
    </row>
    <row r="323" spans="1:21">
      <c r="A323" s="297">
        <v>45419</v>
      </c>
      <c r="B323" s="288">
        <v>5906</v>
      </c>
      <c r="P323" s="95">
        <v>9</v>
      </c>
    </row>
    <row r="324" spans="1:21">
      <c r="A324" s="297">
        <v>45420</v>
      </c>
      <c r="B324" s="288">
        <v>3982</v>
      </c>
      <c r="P324" s="95">
        <v>3</v>
      </c>
    </row>
    <row r="325" spans="1:21">
      <c r="A325" s="297">
        <v>45421</v>
      </c>
      <c r="B325" s="288">
        <v>6985</v>
      </c>
      <c r="P325" s="95">
        <v>4</v>
      </c>
    </row>
    <row r="326" spans="1:21">
      <c r="A326" s="297">
        <v>45422</v>
      </c>
      <c r="B326" s="288">
        <v>5343</v>
      </c>
      <c r="P326" s="95">
        <v>8</v>
      </c>
    </row>
    <row r="327" spans="1:21">
      <c r="A327" s="297">
        <v>45423</v>
      </c>
      <c r="B327" s="288">
        <v>6025</v>
      </c>
      <c r="P327" s="95">
        <v>9</v>
      </c>
    </row>
    <row r="328" spans="1:21">
      <c r="A328" s="297">
        <v>45424</v>
      </c>
      <c r="B328" s="288">
        <v>5370</v>
      </c>
      <c r="P328" s="95">
        <v>5</v>
      </c>
    </row>
    <row r="329" spans="1:21">
      <c r="A329" s="297">
        <v>45425</v>
      </c>
      <c r="B329" s="288">
        <v>4341</v>
      </c>
      <c r="P329" s="95">
        <v>5</v>
      </c>
    </row>
    <row r="330" spans="1:21">
      <c r="A330" s="297">
        <v>45426</v>
      </c>
      <c r="B330" s="288">
        <v>3643</v>
      </c>
      <c r="P330" s="95"/>
    </row>
    <row r="331" spans="1:21">
      <c r="A331" s="297">
        <v>45427</v>
      </c>
      <c r="B331" s="288">
        <v>3228</v>
      </c>
      <c r="P331" s="95"/>
    </row>
    <row r="332" spans="1:21">
      <c r="A332" s="297">
        <v>45428</v>
      </c>
      <c r="B332" s="288">
        <v>5074</v>
      </c>
      <c r="P332" s="95">
        <v>7</v>
      </c>
    </row>
    <row r="333" spans="1:21">
      <c r="A333" s="297">
        <v>45429</v>
      </c>
      <c r="B333" s="288">
        <v>4249</v>
      </c>
      <c r="P333" s="95">
        <v>5</v>
      </c>
    </row>
    <row r="334" spans="1:21">
      <c r="A334" s="297">
        <v>45430</v>
      </c>
      <c r="B334" s="288">
        <v>5917</v>
      </c>
      <c r="P334" s="95"/>
    </row>
    <row r="335" spans="1:21">
      <c r="A335" s="297">
        <v>45431</v>
      </c>
      <c r="B335" s="288">
        <v>5441</v>
      </c>
      <c r="P335" s="95">
        <v>14</v>
      </c>
    </row>
    <row r="336" spans="1:21">
      <c r="A336" s="297">
        <v>45432</v>
      </c>
      <c r="B336" s="288">
        <v>3845</v>
      </c>
      <c r="C336" s="288">
        <v>1</v>
      </c>
      <c r="D336" s="288">
        <v>1.8</v>
      </c>
      <c r="E336" s="288">
        <v>7.9</v>
      </c>
      <c r="F336" s="288">
        <v>100</v>
      </c>
      <c r="G336" s="288">
        <v>4.7</v>
      </c>
      <c r="H336" s="288">
        <v>6.3</v>
      </c>
      <c r="I336" s="288">
        <v>5.6</v>
      </c>
      <c r="J336" s="288">
        <v>3</v>
      </c>
      <c r="K336" s="288">
        <v>24.22</v>
      </c>
      <c r="L336" s="288">
        <v>21.53</v>
      </c>
      <c r="M336" s="288">
        <v>3.85</v>
      </c>
      <c r="N336" s="288">
        <v>11.54</v>
      </c>
      <c r="O336" s="288">
        <v>18.07</v>
      </c>
      <c r="P336" s="95"/>
      <c r="R336" s="288" t="s">
        <v>95</v>
      </c>
      <c r="S336" s="305" t="s">
        <v>156</v>
      </c>
      <c r="T336" s="291">
        <v>45443</v>
      </c>
      <c r="U336" s="291">
        <v>45448</v>
      </c>
    </row>
    <row r="337" spans="1:21">
      <c r="A337" s="297">
        <v>45433</v>
      </c>
      <c r="B337" s="288">
        <v>3387</v>
      </c>
      <c r="P337" s="95"/>
    </row>
    <row r="338" spans="1:21">
      <c r="A338" s="297">
        <v>45434</v>
      </c>
      <c r="B338" s="288">
        <v>3215</v>
      </c>
      <c r="P338" s="95"/>
    </row>
    <row r="339" spans="1:21">
      <c r="A339" s="297">
        <v>45435</v>
      </c>
      <c r="B339" s="288">
        <v>3084</v>
      </c>
      <c r="P339" s="95"/>
    </row>
    <row r="340" spans="1:21">
      <c r="A340" s="297">
        <v>45436</v>
      </c>
      <c r="B340" s="288">
        <v>2834</v>
      </c>
      <c r="P340" s="95"/>
    </row>
    <row r="341" spans="1:21">
      <c r="A341" s="297">
        <v>45437</v>
      </c>
      <c r="B341" s="288">
        <v>2891</v>
      </c>
      <c r="P341" s="95">
        <v>2</v>
      </c>
    </row>
    <row r="342" spans="1:21">
      <c r="A342" s="297">
        <v>45438</v>
      </c>
      <c r="B342" s="288">
        <v>2872</v>
      </c>
      <c r="P342" s="95"/>
    </row>
    <row r="343" spans="1:21">
      <c r="A343" s="297">
        <v>45439</v>
      </c>
      <c r="B343" s="288">
        <v>2804</v>
      </c>
      <c r="P343" s="95"/>
    </row>
    <row r="344" spans="1:21">
      <c r="A344" s="297">
        <v>45440</v>
      </c>
      <c r="B344" s="288">
        <v>2783</v>
      </c>
      <c r="P344" s="95">
        <v>1</v>
      </c>
    </row>
    <row r="345" spans="1:21">
      <c r="A345" s="297">
        <v>45441</v>
      </c>
      <c r="B345" s="288">
        <v>2853</v>
      </c>
      <c r="P345" s="95">
        <v>2</v>
      </c>
    </row>
    <row r="346" spans="1:21">
      <c r="A346" s="297">
        <v>45442</v>
      </c>
      <c r="B346" s="288">
        <v>2760</v>
      </c>
      <c r="P346" s="95"/>
    </row>
    <row r="347" spans="1:21">
      <c r="A347" s="297">
        <v>45443</v>
      </c>
      <c r="B347" s="288">
        <v>2873</v>
      </c>
      <c r="P347" s="95">
        <v>2</v>
      </c>
    </row>
    <row r="348" spans="1:21">
      <c r="A348" s="297">
        <v>45444</v>
      </c>
      <c r="B348" s="288">
        <v>2668</v>
      </c>
      <c r="P348" s="95"/>
    </row>
    <row r="349" spans="1:21">
      <c r="A349" s="297">
        <v>45445</v>
      </c>
      <c r="B349" s="288">
        <v>2891</v>
      </c>
      <c r="P349" s="95">
        <v>3</v>
      </c>
    </row>
    <row r="350" spans="1:21">
      <c r="A350" s="297">
        <v>45446</v>
      </c>
      <c r="B350" s="288">
        <v>2802</v>
      </c>
      <c r="C350" s="288">
        <v>1</v>
      </c>
      <c r="D350" s="288">
        <v>1.3</v>
      </c>
      <c r="E350" s="288">
        <v>7.4</v>
      </c>
      <c r="F350" s="288">
        <v>120</v>
      </c>
      <c r="G350" s="288">
        <v>1</v>
      </c>
      <c r="H350" s="288">
        <v>3</v>
      </c>
      <c r="I350" s="288">
        <v>3.7</v>
      </c>
      <c r="J350" s="288">
        <v>4.2</v>
      </c>
      <c r="K350" s="288">
        <v>7.57</v>
      </c>
      <c r="L350" s="288">
        <v>10.37</v>
      </c>
      <c r="M350" s="288">
        <v>2.8</v>
      </c>
      <c r="N350" s="288">
        <v>11.77</v>
      </c>
      <c r="O350" s="288">
        <v>2.8</v>
      </c>
      <c r="P350" s="95"/>
      <c r="R350" s="288" t="s">
        <v>95</v>
      </c>
      <c r="S350" s="305" t="s">
        <v>158</v>
      </c>
      <c r="T350" s="291">
        <v>45467</v>
      </c>
      <c r="U350" s="291">
        <v>45469</v>
      </c>
    </row>
    <row r="351" spans="1:21">
      <c r="A351" s="297">
        <v>45447</v>
      </c>
      <c r="B351" s="288">
        <v>2735</v>
      </c>
      <c r="P351" s="95"/>
    </row>
    <row r="352" spans="1:21">
      <c r="A352" s="297">
        <v>45448</v>
      </c>
      <c r="B352" s="288">
        <v>2656</v>
      </c>
      <c r="P352" s="95"/>
    </row>
    <row r="353" spans="1:16">
      <c r="A353" s="297">
        <v>45449</v>
      </c>
      <c r="B353" s="288">
        <v>2638</v>
      </c>
      <c r="P353" s="95"/>
    </row>
    <row r="354" spans="1:16">
      <c r="A354" s="297">
        <v>45450</v>
      </c>
      <c r="B354" s="288">
        <v>2532</v>
      </c>
      <c r="P354" s="95"/>
    </row>
    <row r="355" spans="1:16">
      <c r="A355" s="297">
        <v>45451</v>
      </c>
      <c r="B355" s="288">
        <v>2262</v>
      </c>
      <c r="P355" s="95"/>
    </row>
    <row r="356" spans="1:16">
      <c r="A356" s="297">
        <v>45452</v>
      </c>
      <c r="B356" s="288">
        <v>2168</v>
      </c>
      <c r="P356" s="95"/>
    </row>
    <row r="357" spans="1:16">
      <c r="A357" s="297">
        <v>45453</v>
      </c>
      <c r="B357" s="288">
        <v>2319</v>
      </c>
      <c r="P357" s="95"/>
    </row>
    <row r="358" spans="1:16">
      <c r="A358" s="297">
        <v>45454</v>
      </c>
      <c r="B358" s="288">
        <v>2358</v>
      </c>
      <c r="P358" s="95"/>
    </row>
    <row r="359" spans="1:16">
      <c r="A359" s="297">
        <v>45455</v>
      </c>
      <c r="B359" s="288">
        <v>2375</v>
      </c>
      <c r="P359" s="95"/>
    </row>
    <row r="360" spans="1:16">
      <c r="A360" s="297">
        <v>45456</v>
      </c>
      <c r="B360" s="288">
        <v>2393</v>
      </c>
      <c r="P360" s="95"/>
    </row>
    <row r="361" spans="1:16">
      <c r="A361" s="297">
        <v>45457</v>
      </c>
      <c r="B361" s="288">
        <v>2332</v>
      </c>
      <c r="P361" s="95"/>
    </row>
    <row r="362" spans="1:16">
      <c r="A362" s="297">
        <v>45458</v>
      </c>
      <c r="B362" s="288">
        <v>2213</v>
      </c>
      <c r="P362" s="95"/>
    </row>
    <row r="363" spans="1:16">
      <c r="A363" s="297">
        <v>45459</v>
      </c>
      <c r="B363" s="288">
        <v>2277</v>
      </c>
      <c r="P363" s="95"/>
    </row>
    <row r="364" spans="1:16">
      <c r="A364" s="297">
        <v>45460</v>
      </c>
      <c r="B364" s="288">
        <v>2408</v>
      </c>
      <c r="C364" s="288">
        <v>1</v>
      </c>
      <c r="D364" s="288">
        <v>3.1</v>
      </c>
      <c r="E364" s="288">
        <v>7.7</v>
      </c>
      <c r="F364" s="288">
        <v>250</v>
      </c>
      <c r="G364" s="288">
        <v>3.3</v>
      </c>
      <c r="H364" s="288">
        <v>3.3</v>
      </c>
      <c r="I364" s="288">
        <v>5.6</v>
      </c>
      <c r="J364" s="288">
        <v>4.8</v>
      </c>
      <c r="K364" s="288">
        <v>7.95</v>
      </c>
      <c r="L364" s="288">
        <v>13.48</v>
      </c>
      <c r="M364" s="288">
        <v>2.41</v>
      </c>
      <c r="N364" s="288">
        <v>11.56</v>
      </c>
      <c r="O364" s="288">
        <v>7.95</v>
      </c>
      <c r="P364" s="95"/>
    </row>
    <row r="365" spans="1:16">
      <c r="A365" s="297">
        <v>45461</v>
      </c>
      <c r="B365" s="288">
        <v>2452</v>
      </c>
      <c r="P365" s="95"/>
    </row>
    <row r="366" spans="1:16">
      <c r="A366" s="297">
        <v>45462</v>
      </c>
      <c r="B366" s="288"/>
      <c r="P366" s="95"/>
    </row>
    <row r="367" spans="1:16">
      <c r="A367" s="297">
        <v>45463</v>
      </c>
      <c r="B367" s="288"/>
      <c r="P367" s="95"/>
    </row>
    <row r="368" spans="1:16">
      <c r="A368" s="297">
        <v>45464</v>
      </c>
      <c r="B368" s="288"/>
      <c r="P368" s="95"/>
    </row>
    <row r="369" spans="1:16">
      <c r="A369" s="297">
        <v>45465</v>
      </c>
      <c r="B369" s="288"/>
      <c r="P369" s="95"/>
    </row>
    <row r="370" spans="1:16">
      <c r="A370" s="297">
        <v>45466</v>
      </c>
      <c r="B370" s="288"/>
      <c r="P370" s="95"/>
    </row>
    <row r="371" spans="1:16">
      <c r="A371" s="297">
        <v>45467</v>
      </c>
      <c r="B371" s="288"/>
      <c r="P371" s="95"/>
    </row>
    <row r="372" spans="1:16">
      <c r="A372" s="297">
        <v>45468</v>
      </c>
      <c r="B372" s="288"/>
      <c r="P372" s="95"/>
    </row>
    <row r="373" spans="1:16">
      <c r="A373" s="297">
        <v>45469</v>
      </c>
      <c r="B373" s="288"/>
      <c r="P373" s="95"/>
    </row>
    <row r="374" spans="1:16">
      <c r="A374" s="297">
        <v>45470</v>
      </c>
      <c r="B374" s="288"/>
      <c r="P374" s="95"/>
    </row>
    <row r="375" spans="1:16">
      <c r="A375" s="297">
        <v>45471</v>
      </c>
      <c r="B375" s="288"/>
      <c r="P375" s="95"/>
    </row>
    <row r="376" spans="1:16">
      <c r="A376" s="297">
        <v>45472</v>
      </c>
      <c r="B376" s="288"/>
      <c r="P376" s="95"/>
    </row>
    <row r="377" spans="1:16">
      <c r="A377" s="297">
        <v>45473</v>
      </c>
      <c r="B377" s="288"/>
      <c r="P377" s="95"/>
    </row>
  </sheetData>
  <mergeCells count="14"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2:V2"/>
    <mergeCell ref="A3:V3"/>
    <mergeCell ref="A4:V4"/>
    <mergeCell ref="A5:V5"/>
    <mergeCell ref="A1:V1"/>
  </mergeCells>
  <phoneticPr fontId="37" type="noConversion"/>
  <hyperlinks>
    <hyperlink ref="A5" r:id="rId1" xr:uid="{840D2B9E-5B5A-4859-8FB2-F0FE01C53E68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31BD-88F7-4612-B63E-D7FEFC530BA2}">
  <sheetPr>
    <pageSetUpPr fitToPage="1"/>
  </sheetPr>
  <dimension ref="A1:V205"/>
  <sheetViews>
    <sheetView tabSelected="1" topLeftCell="B1" workbookViewId="0">
      <pane ySplit="11" topLeftCell="A174" activePane="bottomLeft" state="frozen"/>
      <selection pane="bottomLeft" activeCell="U183" sqref="U183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0" t="s">
        <v>144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</row>
    <row r="2" spans="1:22" ht="18.75">
      <c r="A2" s="352" t="s">
        <v>40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</row>
    <row r="3" spans="1:22" ht="21">
      <c r="A3" s="353" t="s">
        <v>43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</row>
    <row r="4" spans="1:22" ht="18.75">
      <c r="A4" s="354" t="s">
        <v>41</v>
      </c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</row>
    <row r="5" spans="1:22" ht="18.75">
      <c r="A5" s="355" t="s">
        <v>42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</row>
    <row r="6" spans="1:22" ht="18.75">
      <c r="A6" s="31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</row>
    <row r="7" spans="1:22" ht="36" customHeight="1">
      <c r="A7" s="327" t="s">
        <v>2</v>
      </c>
      <c r="B7" s="323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281"/>
      <c r="Q7" s="323" t="s">
        <v>34</v>
      </c>
      <c r="R7" s="306"/>
      <c r="S7" s="143"/>
      <c r="T7" s="323" t="s">
        <v>37</v>
      </c>
      <c r="U7" s="323" t="s">
        <v>38</v>
      </c>
      <c r="V7" s="323" t="s">
        <v>47</v>
      </c>
    </row>
    <row r="8" spans="1:22" ht="51">
      <c r="A8" s="328"/>
      <c r="B8" s="324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4"/>
      <c r="R8" s="309" t="s">
        <v>136</v>
      </c>
      <c r="S8" s="144" t="s">
        <v>49</v>
      </c>
      <c r="T8" s="340"/>
      <c r="U8" s="340"/>
      <c r="V8" s="340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07"/>
      <c r="S9" s="145"/>
      <c r="T9" s="341"/>
      <c r="U9" s="341"/>
      <c r="V9" s="341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308">
        <v>17500</v>
      </c>
      <c r="L10" s="308">
        <v>19983</v>
      </c>
      <c r="M10" s="308">
        <v>7837</v>
      </c>
      <c r="N10" s="308">
        <v>7850</v>
      </c>
      <c r="O10" s="308">
        <v>19983</v>
      </c>
      <c r="P10" s="30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45458</v>
      </c>
      <c r="B12" s="288">
        <v>2213</v>
      </c>
      <c r="P12" s="95"/>
    </row>
    <row r="13" spans="1:22">
      <c r="A13" s="297">
        <v>45459</v>
      </c>
      <c r="B13" s="288">
        <v>2277</v>
      </c>
      <c r="P13" s="95"/>
    </row>
    <row r="14" spans="1:22">
      <c r="A14" s="297">
        <v>45460</v>
      </c>
      <c r="B14" s="288">
        <v>2408</v>
      </c>
      <c r="C14" s="288">
        <v>1</v>
      </c>
      <c r="D14" s="288">
        <v>3.1</v>
      </c>
      <c r="E14" s="288">
        <v>7.7</v>
      </c>
      <c r="F14" s="288">
        <v>250</v>
      </c>
      <c r="G14" s="288">
        <v>3.3</v>
      </c>
      <c r="H14" s="288">
        <v>3.3</v>
      </c>
      <c r="I14" s="288">
        <v>5.6</v>
      </c>
      <c r="J14" s="288">
        <v>4.8</v>
      </c>
      <c r="K14" s="288">
        <v>7.95</v>
      </c>
      <c r="L14" s="288">
        <v>13.48</v>
      </c>
      <c r="M14" s="288">
        <v>2.41</v>
      </c>
      <c r="N14" s="288">
        <v>11.56</v>
      </c>
      <c r="O14" s="288">
        <v>7.95</v>
      </c>
      <c r="P14" s="95"/>
    </row>
    <row r="15" spans="1:22">
      <c r="A15" s="297">
        <v>45461</v>
      </c>
      <c r="B15" s="288">
        <v>2452</v>
      </c>
      <c r="P15" s="95"/>
    </row>
    <row r="16" spans="1:22">
      <c r="A16" s="297">
        <v>45462</v>
      </c>
      <c r="B16" s="288">
        <v>2448</v>
      </c>
      <c r="P16" s="95"/>
    </row>
    <row r="17" spans="1:16">
      <c r="A17" s="297">
        <v>45463</v>
      </c>
      <c r="B17" s="288">
        <v>2428</v>
      </c>
      <c r="P17" s="95"/>
    </row>
    <row r="18" spans="1:16">
      <c r="A18" s="297">
        <v>45464</v>
      </c>
      <c r="B18" s="288">
        <v>2340</v>
      </c>
      <c r="P18" s="95"/>
    </row>
    <row r="19" spans="1:16">
      <c r="A19" s="297">
        <v>45465</v>
      </c>
      <c r="B19" s="288">
        <v>2280</v>
      </c>
      <c r="P19" s="95"/>
    </row>
    <row r="20" spans="1:16">
      <c r="A20" s="297">
        <v>45466</v>
      </c>
      <c r="B20" s="288">
        <v>2344</v>
      </c>
      <c r="P20" s="95"/>
    </row>
    <row r="21" spans="1:16">
      <c r="A21" s="297">
        <v>45467</v>
      </c>
      <c r="B21" s="288">
        <v>2489</v>
      </c>
      <c r="P21" s="95"/>
    </row>
    <row r="22" spans="1:16">
      <c r="A22" s="297">
        <v>45468</v>
      </c>
      <c r="B22" s="288">
        <v>2409</v>
      </c>
      <c r="P22" s="95"/>
    </row>
    <row r="23" spans="1:16">
      <c r="A23" s="297">
        <v>45469</v>
      </c>
      <c r="B23" s="288">
        <v>2289</v>
      </c>
      <c r="P23" s="95"/>
    </row>
    <row r="24" spans="1:16">
      <c r="A24" s="297">
        <v>45470</v>
      </c>
      <c r="B24" s="288">
        <v>2348</v>
      </c>
      <c r="P24" s="95"/>
    </row>
    <row r="25" spans="1:16">
      <c r="A25" s="297">
        <v>45471</v>
      </c>
      <c r="B25" s="288">
        <v>2223</v>
      </c>
      <c r="P25" s="95">
        <v>3</v>
      </c>
    </row>
    <row r="26" spans="1:16">
      <c r="A26" s="297">
        <v>45472</v>
      </c>
      <c r="B26" s="288">
        <v>2181</v>
      </c>
      <c r="P26" s="95"/>
    </row>
    <row r="27" spans="1:16">
      <c r="A27" s="297">
        <v>45473</v>
      </c>
      <c r="B27" s="288">
        <v>2172</v>
      </c>
      <c r="P27" s="95"/>
    </row>
    <row r="28" spans="1:16">
      <c r="A28" s="297">
        <v>45474</v>
      </c>
      <c r="B28" s="288">
        <v>2437</v>
      </c>
      <c r="C28" s="288">
        <v>4</v>
      </c>
      <c r="D28" s="288">
        <v>2.14</v>
      </c>
      <c r="E28" s="288">
        <v>7.74</v>
      </c>
      <c r="F28" s="288">
        <v>182</v>
      </c>
      <c r="G28" s="288">
        <v>2</v>
      </c>
      <c r="H28" s="288">
        <v>12.3</v>
      </c>
      <c r="I28" s="288">
        <v>3.73</v>
      </c>
      <c r="J28" s="288">
        <v>5.18</v>
      </c>
      <c r="K28" s="288">
        <v>29.98</v>
      </c>
      <c r="L28" s="288">
        <v>9.09</v>
      </c>
      <c r="M28" s="288">
        <v>9.75</v>
      </c>
      <c r="N28" s="288">
        <v>12.62</v>
      </c>
      <c r="O28" s="288">
        <v>4.87</v>
      </c>
      <c r="P28" s="95">
        <v>1</v>
      </c>
    </row>
    <row r="29" spans="1:16">
      <c r="A29" s="297">
        <v>45475</v>
      </c>
      <c r="B29" s="288">
        <v>3512</v>
      </c>
      <c r="P29" s="95">
        <v>10</v>
      </c>
    </row>
    <row r="30" spans="1:16">
      <c r="A30" s="297">
        <v>45476</v>
      </c>
      <c r="B30" s="288">
        <v>3110</v>
      </c>
      <c r="P30" s="95">
        <v>12</v>
      </c>
    </row>
    <row r="31" spans="1:16">
      <c r="A31" s="297">
        <v>45477</v>
      </c>
      <c r="B31" s="288">
        <v>2730</v>
      </c>
      <c r="P31" s="95">
        <v>2</v>
      </c>
    </row>
    <row r="32" spans="1:16">
      <c r="A32" s="297">
        <v>45478</v>
      </c>
      <c r="B32" s="288">
        <v>2483</v>
      </c>
      <c r="P32" s="95">
        <v>1</v>
      </c>
    </row>
    <row r="33" spans="1:16">
      <c r="A33" s="297">
        <v>45479</v>
      </c>
      <c r="B33" s="288">
        <v>2479</v>
      </c>
      <c r="P33" s="95">
        <v>7</v>
      </c>
    </row>
    <row r="34" spans="1:16">
      <c r="A34" s="297">
        <v>45480</v>
      </c>
      <c r="B34" s="288">
        <v>2632</v>
      </c>
      <c r="P34" s="95">
        <v>4</v>
      </c>
    </row>
    <row r="35" spans="1:16">
      <c r="A35" s="297">
        <v>45481</v>
      </c>
      <c r="B35" s="288">
        <v>2640</v>
      </c>
      <c r="P35" s="95">
        <v>4</v>
      </c>
    </row>
    <row r="36" spans="1:16">
      <c r="A36" s="297">
        <v>45482</v>
      </c>
      <c r="B36" s="288">
        <v>2603</v>
      </c>
      <c r="P36" s="95">
        <v>1</v>
      </c>
    </row>
    <row r="37" spans="1:16">
      <c r="A37" s="297">
        <v>45483</v>
      </c>
      <c r="B37" s="288">
        <v>2593</v>
      </c>
      <c r="P37" s="95">
        <v>1</v>
      </c>
    </row>
    <row r="38" spans="1:16">
      <c r="A38" s="297">
        <v>45484</v>
      </c>
      <c r="B38" s="288">
        <v>2439</v>
      </c>
      <c r="P38" s="95"/>
    </row>
    <row r="39" spans="1:16">
      <c r="A39" s="297">
        <v>45485</v>
      </c>
      <c r="B39" s="288">
        <v>2332</v>
      </c>
      <c r="P39" s="95"/>
    </row>
    <row r="40" spans="1:16">
      <c r="A40" s="297">
        <v>45486</v>
      </c>
      <c r="B40" s="288">
        <v>2202</v>
      </c>
      <c r="P40" s="95"/>
    </row>
    <row r="41" spans="1:16">
      <c r="A41" s="297">
        <v>45487</v>
      </c>
      <c r="B41" s="288">
        <v>2132</v>
      </c>
      <c r="P41" s="95"/>
    </row>
    <row r="42" spans="1:16">
      <c r="A42" s="297">
        <v>45488</v>
      </c>
      <c r="B42" s="288">
        <v>2289</v>
      </c>
      <c r="C42" s="288">
        <v>3</v>
      </c>
      <c r="D42" s="288">
        <v>2.58</v>
      </c>
      <c r="E42" s="288">
        <v>7.58</v>
      </c>
      <c r="F42" s="288">
        <v>244</v>
      </c>
      <c r="G42" s="288">
        <v>1</v>
      </c>
      <c r="H42" s="288">
        <v>2</v>
      </c>
      <c r="I42" s="288">
        <v>5.96</v>
      </c>
      <c r="J42" s="288">
        <v>4.92</v>
      </c>
      <c r="K42" s="288">
        <v>4.58</v>
      </c>
      <c r="L42" s="288">
        <v>13.64</v>
      </c>
      <c r="M42" s="288">
        <v>6.87</v>
      </c>
      <c r="N42" s="288">
        <v>11.26</v>
      </c>
      <c r="O42" s="288">
        <v>2.29</v>
      </c>
      <c r="P42" s="95"/>
    </row>
    <row r="43" spans="1:16">
      <c r="A43" s="297">
        <v>45489</v>
      </c>
      <c r="B43" s="288">
        <v>2314</v>
      </c>
      <c r="P43" s="95"/>
    </row>
    <row r="44" spans="1:16">
      <c r="A44" s="297">
        <v>45490</v>
      </c>
      <c r="B44" s="288">
        <v>2251</v>
      </c>
      <c r="P44" s="73"/>
    </row>
    <row r="45" spans="1:16">
      <c r="A45" s="297">
        <v>45491</v>
      </c>
      <c r="B45" s="288">
        <v>2300</v>
      </c>
      <c r="P45" s="73"/>
    </row>
    <row r="46" spans="1:16">
      <c r="A46" s="297">
        <v>45492</v>
      </c>
      <c r="B46" s="288">
        <v>2197</v>
      </c>
      <c r="P46" s="73"/>
    </row>
    <row r="47" spans="1:16">
      <c r="A47" s="297">
        <v>45493</v>
      </c>
      <c r="B47" s="288">
        <v>2063</v>
      </c>
      <c r="P47" s="73"/>
    </row>
    <row r="48" spans="1:16">
      <c r="A48" s="297">
        <v>45494</v>
      </c>
      <c r="B48" s="288">
        <v>2125</v>
      </c>
      <c r="P48" s="73"/>
    </row>
    <row r="49" spans="1:20">
      <c r="A49" s="297">
        <v>45495</v>
      </c>
      <c r="B49" s="288">
        <v>2290</v>
      </c>
      <c r="P49" s="73"/>
    </row>
    <row r="50" spans="1:20">
      <c r="A50" s="297">
        <v>45496</v>
      </c>
      <c r="B50" s="288">
        <v>2371</v>
      </c>
      <c r="P50" s="73"/>
    </row>
    <row r="51" spans="1:20">
      <c r="A51" s="297">
        <v>45497</v>
      </c>
      <c r="B51" s="288">
        <v>2338</v>
      </c>
      <c r="P51" s="73"/>
    </row>
    <row r="52" spans="1:20">
      <c r="A52" s="297">
        <v>45498</v>
      </c>
      <c r="B52" s="288">
        <v>2212</v>
      </c>
      <c r="P52" s="73"/>
    </row>
    <row r="53" spans="1:20">
      <c r="A53" s="297">
        <v>45499</v>
      </c>
      <c r="B53" s="288">
        <v>2197</v>
      </c>
      <c r="P53" s="73"/>
    </row>
    <row r="54" spans="1:20">
      <c r="A54" s="297">
        <v>45500</v>
      </c>
      <c r="B54" s="288">
        <v>2113</v>
      </c>
      <c r="P54" s="73"/>
    </row>
    <row r="55" spans="1:20">
      <c r="A55" s="297">
        <v>45501</v>
      </c>
      <c r="B55" s="288">
        <v>2194</v>
      </c>
      <c r="P55" s="73"/>
    </row>
    <row r="56" spans="1:20">
      <c r="A56" s="297">
        <v>45502</v>
      </c>
      <c r="B56" s="288">
        <v>2231</v>
      </c>
      <c r="P56" s="73"/>
    </row>
    <row r="57" spans="1:20">
      <c r="A57" s="297">
        <v>45503</v>
      </c>
      <c r="B57" s="288">
        <v>2249</v>
      </c>
      <c r="C57" s="288">
        <v>12</v>
      </c>
      <c r="D57" s="288">
        <v>1.54</v>
      </c>
      <c r="E57" s="288">
        <v>7.63</v>
      </c>
      <c r="F57" s="288">
        <v>990</v>
      </c>
      <c r="G57" s="288">
        <v>1</v>
      </c>
      <c r="H57" s="288">
        <v>3.55</v>
      </c>
      <c r="I57" s="288">
        <v>3.88</v>
      </c>
      <c r="J57" s="288">
        <v>6.03</v>
      </c>
      <c r="K57" s="288">
        <v>7.98</v>
      </c>
      <c r="L57" s="288">
        <v>8.66</v>
      </c>
      <c r="M57" s="288">
        <v>26.99</v>
      </c>
      <c r="N57" s="288">
        <v>13.56</v>
      </c>
      <c r="O57" s="288">
        <v>2.25</v>
      </c>
      <c r="P57" s="73"/>
      <c r="R57" s="288" t="s">
        <v>95</v>
      </c>
      <c r="S57" s="288" t="s">
        <v>159</v>
      </c>
      <c r="T57" s="291">
        <v>45512</v>
      </c>
    </row>
    <row r="58" spans="1:20">
      <c r="A58" s="297">
        <v>45504</v>
      </c>
      <c r="B58" s="288">
        <v>2253</v>
      </c>
      <c r="P58" s="73"/>
    </row>
    <row r="59" spans="1:20">
      <c r="A59" s="297">
        <v>45505</v>
      </c>
      <c r="B59" s="288">
        <v>2249</v>
      </c>
      <c r="P59" s="311"/>
    </row>
    <row r="60" spans="1:20">
      <c r="A60" s="297">
        <v>45506</v>
      </c>
      <c r="B60" s="288">
        <v>2206</v>
      </c>
      <c r="P60" s="311"/>
    </row>
    <row r="61" spans="1:20">
      <c r="A61" s="297">
        <v>45507</v>
      </c>
      <c r="B61" s="288">
        <v>2088</v>
      </c>
      <c r="P61" s="311"/>
    </row>
    <row r="62" spans="1:20">
      <c r="A62" s="297">
        <v>45508</v>
      </c>
      <c r="B62" s="288">
        <v>2148</v>
      </c>
      <c r="P62" s="311"/>
    </row>
    <row r="63" spans="1:20">
      <c r="A63" s="297">
        <v>45509</v>
      </c>
      <c r="B63" s="288">
        <v>2191</v>
      </c>
      <c r="P63" s="311"/>
    </row>
    <row r="64" spans="1:20">
      <c r="A64" s="297">
        <v>45510</v>
      </c>
      <c r="B64" s="288">
        <v>2316</v>
      </c>
      <c r="P64" s="311"/>
    </row>
    <row r="65" spans="1:20">
      <c r="A65" s="297">
        <v>45511</v>
      </c>
      <c r="B65" s="288">
        <v>2196</v>
      </c>
      <c r="P65" s="311"/>
    </row>
    <row r="66" spans="1:20">
      <c r="A66" s="297">
        <v>45512</v>
      </c>
      <c r="B66" s="288">
        <v>2263</v>
      </c>
      <c r="P66" s="311"/>
    </row>
    <row r="67" spans="1:20">
      <c r="A67" s="297">
        <v>45513</v>
      </c>
      <c r="B67" s="288">
        <v>2111</v>
      </c>
      <c r="P67" s="311"/>
    </row>
    <row r="68" spans="1:20">
      <c r="A68" s="297">
        <v>45514</v>
      </c>
      <c r="B68" s="288">
        <v>2064</v>
      </c>
      <c r="P68" s="311"/>
    </row>
    <row r="69" spans="1:20">
      <c r="A69" s="297">
        <v>45515</v>
      </c>
      <c r="B69" s="288">
        <v>2432</v>
      </c>
      <c r="P69" s="311"/>
    </row>
    <row r="70" spans="1:20">
      <c r="A70" s="297">
        <v>45516</v>
      </c>
      <c r="B70" s="288">
        <v>16646</v>
      </c>
      <c r="C70" s="288">
        <v>2</v>
      </c>
      <c r="D70" s="288">
        <v>11.7</v>
      </c>
      <c r="E70" s="288">
        <v>7.44</v>
      </c>
      <c r="F70" s="288">
        <v>230</v>
      </c>
      <c r="G70" s="288">
        <v>4</v>
      </c>
      <c r="H70" s="288">
        <v>17.100000000000001</v>
      </c>
      <c r="I70" s="288">
        <v>15.4</v>
      </c>
      <c r="J70" s="288">
        <v>7.58</v>
      </c>
      <c r="K70" s="288">
        <v>284.64999999999998</v>
      </c>
      <c r="L70" s="288">
        <v>256.35000000000002</v>
      </c>
      <c r="M70" s="288">
        <v>33.29</v>
      </c>
      <c r="N70" s="288">
        <v>126.18</v>
      </c>
      <c r="O70" s="288">
        <v>66.58</v>
      </c>
      <c r="P70" s="311">
        <v>55</v>
      </c>
      <c r="R70" s="288" t="s">
        <v>95</v>
      </c>
      <c r="S70" s="288" t="s">
        <v>159</v>
      </c>
      <c r="T70" s="291">
        <v>45526</v>
      </c>
    </row>
    <row r="71" spans="1:20">
      <c r="A71" s="297">
        <v>45517</v>
      </c>
      <c r="B71" s="288">
        <v>6305</v>
      </c>
      <c r="P71" s="311">
        <v>34</v>
      </c>
    </row>
    <row r="72" spans="1:20">
      <c r="A72" s="297">
        <v>45518</v>
      </c>
      <c r="B72" s="288">
        <v>7542</v>
      </c>
      <c r="P72" s="311">
        <v>4</v>
      </c>
    </row>
    <row r="73" spans="1:20">
      <c r="A73" s="297">
        <v>45519</v>
      </c>
      <c r="B73" s="288">
        <v>4744</v>
      </c>
      <c r="P73" s="311">
        <v>8</v>
      </c>
    </row>
    <row r="74" spans="1:20">
      <c r="A74" s="297">
        <v>45520</v>
      </c>
      <c r="B74" s="288">
        <v>3538</v>
      </c>
      <c r="P74" s="311">
        <v>1</v>
      </c>
    </row>
    <row r="75" spans="1:20">
      <c r="A75" s="297">
        <v>45521</v>
      </c>
      <c r="B75" s="288">
        <v>2950</v>
      </c>
      <c r="P75" s="311"/>
    </row>
    <row r="76" spans="1:20">
      <c r="A76" s="297">
        <v>45522</v>
      </c>
      <c r="B76" s="288">
        <v>2671</v>
      </c>
      <c r="P76" s="311"/>
    </row>
    <row r="77" spans="1:20">
      <c r="A77" s="297">
        <v>45523</v>
      </c>
      <c r="B77" s="288">
        <v>2608</v>
      </c>
      <c r="P77" s="311"/>
    </row>
    <row r="78" spans="1:20">
      <c r="A78" s="297">
        <v>45524</v>
      </c>
      <c r="B78" s="288">
        <v>2577</v>
      </c>
      <c r="P78" s="311">
        <v>1</v>
      </c>
    </row>
    <row r="79" spans="1:20">
      <c r="A79" s="297">
        <v>45525</v>
      </c>
      <c r="B79" s="288">
        <v>2573</v>
      </c>
      <c r="P79" s="311"/>
    </row>
    <row r="80" spans="1:20">
      <c r="A80" s="297">
        <v>45526</v>
      </c>
      <c r="B80" s="288">
        <v>2421</v>
      </c>
      <c r="P80" s="311"/>
    </row>
    <row r="81" spans="1:20">
      <c r="A81" s="297">
        <v>45527</v>
      </c>
      <c r="B81" s="288">
        <v>2297</v>
      </c>
      <c r="P81" s="311"/>
    </row>
    <row r="82" spans="1:20">
      <c r="A82" s="297">
        <v>45528</v>
      </c>
      <c r="B82" s="288">
        <v>2237</v>
      </c>
      <c r="P82" s="311"/>
    </row>
    <row r="83" spans="1:20">
      <c r="A83" s="297">
        <v>45529</v>
      </c>
      <c r="B83" s="288">
        <v>2194</v>
      </c>
      <c r="P83" s="311"/>
    </row>
    <row r="84" spans="1:20">
      <c r="A84" s="297">
        <v>45530</v>
      </c>
      <c r="B84" s="288">
        <v>2390</v>
      </c>
      <c r="C84" s="288">
        <v>1</v>
      </c>
      <c r="D84" s="288">
        <v>9.9</v>
      </c>
      <c r="E84" s="288">
        <v>7.39</v>
      </c>
      <c r="F84" s="288">
        <v>90</v>
      </c>
      <c r="G84" s="288">
        <v>4</v>
      </c>
      <c r="H84" s="288">
        <v>9.5</v>
      </c>
      <c r="I84" s="288">
        <v>11.3</v>
      </c>
      <c r="J84" s="288">
        <v>6.26</v>
      </c>
      <c r="K84" s="288">
        <v>22.71</v>
      </c>
      <c r="L84" s="288">
        <v>27.01</v>
      </c>
      <c r="M84" s="288">
        <v>2.39</v>
      </c>
      <c r="N84" s="288">
        <v>14.96</v>
      </c>
      <c r="O84" s="288">
        <v>9.56</v>
      </c>
      <c r="P84" s="311"/>
      <c r="R84" s="288" t="s">
        <v>95</v>
      </c>
      <c r="S84" s="288" t="s">
        <v>159</v>
      </c>
      <c r="T84" s="291">
        <v>45544</v>
      </c>
    </row>
    <row r="85" spans="1:20">
      <c r="A85" s="297">
        <v>45531</v>
      </c>
      <c r="B85" s="288">
        <v>2392</v>
      </c>
      <c r="P85" s="311"/>
    </row>
    <row r="86" spans="1:20">
      <c r="A86" s="297">
        <v>45532</v>
      </c>
      <c r="B86" s="288">
        <v>2318</v>
      </c>
      <c r="P86" s="311"/>
    </row>
    <row r="87" spans="1:20">
      <c r="A87" s="297">
        <v>45533</v>
      </c>
      <c r="B87" s="288">
        <v>2336</v>
      </c>
      <c r="P87" s="311"/>
    </row>
    <row r="88" spans="1:20">
      <c r="A88" s="297">
        <v>45534</v>
      </c>
      <c r="B88" s="288">
        <v>2220</v>
      </c>
      <c r="P88" s="311"/>
    </row>
    <row r="89" spans="1:20">
      <c r="A89" s="297">
        <v>45535</v>
      </c>
      <c r="B89" s="288">
        <v>2193</v>
      </c>
      <c r="P89" s="311"/>
    </row>
    <row r="90" spans="1:20">
      <c r="A90" s="297">
        <v>45536</v>
      </c>
      <c r="B90" s="288">
        <v>2101</v>
      </c>
      <c r="P90" s="311"/>
    </row>
    <row r="91" spans="1:20">
      <c r="A91" s="297">
        <v>45537</v>
      </c>
      <c r="B91" s="288">
        <v>2212</v>
      </c>
      <c r="P91" s="311"/>
    </row>
    <row r="92" spans="1:20">
      <c r="A92" s="297">
        <v>45538</v>
      </c>
      <c r="B92" s="288">
        <v>2257</v>
      </c>
      <c r="P92" s="311"/>
    </row>
    <row r="93" spans="1:20">
      <c r="A93" s="297">
        <v>45539</v>
      </c>
      <c r="B93" s="288">
        <v>2262</v>
      </c>
      <c r="P93" s="311"/>
    </row>
    <row r="94" spans="1:20">
      <c r="A94" s="297">
        <v>45540</v>
      </c>
      <c r="B94" s="288">
        <v>2237</v>
      </c>
      <c r="P94" s="311"/>
    </row>
    <row r="95" spans="1:20">
      <c r="A95" s="297">
        <v>45541</v>
      </c>
      <c r="B95" s="288">
        <v>2287</v>
      </c>
      <c r="P95" s="311"/>
    </row>
    <row r="96" spans="1:20">
      <c r="A96" s="297">
        <v>45542</v>
      </c>
      <c r="B96" s="288">
        <v>2182</v>
      </c>
      <c r="P96" s="311"/>
    </row>
    <row r="97" spans="1:20">
      <c r="A97" s="297">
        <v>45543</v>
      </c>
      <c r="B97" s="288">
        <v>2049</v>
      </c>
      <c r="P97" s="311"/>
    </row>
    <row r="98" spans="1:20">
      <c r="A98" s="297">
        <v>45544</v>
      </c>
      <c r="B98" s="288">
        <v>2134</v>
      </c>
      <c r="P98" s="311"/>
    </row>
    <row r="99" spans="1:20">
      <c r="A99" s="297">
        <v>45545</v>
      </c>
      <c r="B99" s="288">
        <v>2235</v>
      </c>
      <c r="C99" s="288">
        <v>1</v>
      </c>
      <c r="D99" s="288">
        <v>15.6</v>
      </c>
      <c r="E99" s="288">
        <v>7.52</v>
      </c>
      <c r="F99" s="288">
        <v>220</v>
      </c>
      <c r="G99" s="288">
        <v>7</v>
      </c>
      <c r="H99" s="288">
        <v>10.7</v>
      </c>
      <c r="I99" s="288">
        <v>17.7</v>
      </c>
      <c r="J99" s="288">
        <v>7.27</v>
      </c>
      <c r="K99" s="288">
        <v>23.91</v>
      </c>
      <c r="L99" s="288">
        <v>39.56</v>
      </c>
      <c r="M99" s="288">
        <v>2.2400000000000002</v>
      </c>
      <c r="N99" s="288">
        <v>16.25</v>
      </c>
      <c r="O99" s="288">
        <v>15.65</v>
      </c>
      <c r="P99" s="311">
        <v>1</v>
      </c>
      <c r="R99" s="288" t="s">
        <v>160</v>
      </c>
      <c r="S99" s="288" t="s">
        <v>161</v>
      </c>
      <c r="T99" s="291">
        <v>45562</v>
      </c>
    </row>
    <row r="100" spans="1:20">
      <c r="A100" s="297">
        <v>45546</v>
      </c>
      <c r="B100" s="288">
        <v>2323</v>
      </c>
      <c r="P100" s="311"/>
    </row>
    <row r="101" spans="1:20">
      <c r="A101" s="297">
        <v>45547</v>
      </c>
      <c r="B101" s="288">
        <v>2573</v>
      </c>
      <c r="P101" s="311"/>
    </row>
    <row r="102" spans="1:20">
      <c r="A102" s="297">
        <v>45548</v>
      </c>
      <c r="B102" s="288">
        <v>2136</v>
      </c>
      <c r="P102" s="311"/>
    </row>
    <row r="103" spans="1:20">
      <c r="A103" s="297">
        <v>45549</v>
      </c>
      <c r="B103" s="288">
        <v>2083</v>
      </c>
      <c r="P103" s="311"/>
    </row>
    <row r="104" spans="1:20">
      <c r="A104" s="297">
        <v>45550</v>
      </c>
      <c r="B104" s="288">
        <v>2126</v>
      </c>
      <c r="P104" s="311"/>
    </row>
    <row r="105" spans="1:20">
      <c r="A105" s="297">
        <v>45551</v>
      </c>
      <c r="B105" s="288">
        <v>2244</v>
      </c>
      <c r="P105" s="311"/>
    </row>
    <row r="106" spans="1:20">
      <c r="A106" s="297">
        <v>45552</v>
      </c>
      <c r="B106" s="288">
        <v>2201</v>
      </c>
      <c r="P106" s="311"/>
    </row>
    <row r="107" spans="1:20">
      <c r="A107" s="297">
        <v>45553</v>
      </c>
      <c r="B107" s="288">
        <v>2297</v>
      </c>
      <c r="P107" s="311"/>
    </row>
    <row r="108" spans="1:20">
      <c r="A108" s="297">
        <v>45554</v>
      </c>
      <c r="B108" s="288">
        <v>2260</v>
      </c>
      <c r="P108" s="311"/>
    </row>
    <row r="109" spans="1:20">
      <c r="A109" s="297">
        <v>45555</v>
      </c>
      <c r="B109" s="288">
        <v>2129</v>
      </c>
      <c r="P109" s="311"/>
    </row>
    <row r="110" spans="1:20">
      <c r="A110" s="297">
        <v>45556</v>
      </c>
      <c r="B110" s="288">
        <v>2112</v>
      </c>
      <c r="P110" s="311"/>
    </row>
    <row r="111" spans="1:20">
      <c r="A111" s="297">
        <v>45557</v>
      </c>
      <c r="B111" s="288">
        <v>2070</v>
      </c>
      <c r="P111" s="311"/>
    </row>
    <row r="112" spans="1:20">
      <c r="A112" s="297">
        <v>45558</v>
      </c>
      <c r="B112" s="288">
        <v>2251</v>
      </c>
      <c r="C112" s="288">
        <v>3</v>
      </c>
      <c r="D112" s="288">
        <v>7.55</v>
      </c>
      <c r="E112" s="288">
        <v>7.5</v>
      </c>
      <c r="F112" s="288">
        <v>40</v>
      </c>
      <c r="G112" s="288">
        <v>3</v>
      </c>
      <c r="H112" s="288">
        <v>6.82</v>
      </c>
      <c r="I112" s="288">
        <v>9.11</v>
      </c>
      <c r="J112" s="288">
        <v>6.89</v>
      </c>
      <c r="K112" s="288">
        <v>15.35</v>
      </c>
      <c r="L112" s="288">
        <v>20.51</v>
      </c>
      <c r="M112" s="288">
        <v>6.75</v>
      </c>
      <c r="N112" s="288">
        <v>15.51</v>
      </c>
      <c r="O112" s="288">
        <v>6.75</v>
      </c>
      <c r="P112" s="311"/>
      <c r="R112" s="288" t="s">
        <v>95</v>
      </c>
      <c r="S112" s="288" t="s">
        <v>159</v>
      </c>
      <c r="T112" s="291">
        <v>45581</v>
      </c>
    </row>
    <row r="113" spans="1:20">
      <c r="A113" s="297">
        <v>45559</v>
      </c>
      <c r="B113" s="288">
        <v>2290</v>
      </c>
      <c r="P113" s="311"/>
    </row>
    <row r="114" spans="1:20">
      <c r="A114" s="297">
        <v>45560</v>
      </c>
      <c r="B114" s="288">
        <v>2255</v>
      </c>
      <c r="P114" s="311"/>
    </row>
    <row r="115" spans="1:20">
      <c r="A115" s="297">
        <v>45561</v>
      </c>
      <c r="B115" s="288">
        <v>2525</v>
      </c>
      <c r="P115" s="311"/>
    </row>
    <row r="116" spans="1:20">
      <c r="A116" s="297">
        <v>45562</v>
      </c>
      <c r="B116" s="288">
        <v>8097</v>
      </c>
      <c r="P116" s="311">
        <v>25</v>
      </c>
    </row>
    <row r="117" spans="1:20">
      <c r="A117" s="297">
        <v>45563</v>
      </c>
      <c r="B117" s="288">
        <v>6738</v>
      </c>
      <c r="P117" s="311">
        <v>43</v>
      </c>
    </row>
    <row r="118" spans="1:20">
      <c r="A118" s="297">
        <v>45564</v>
      </c>
      <c r="B118" s="288">
        <v>4968</v>
      </c>
      <c r="P118" s="311">
        <v>20</v>
      </c>
    </row>
    <row r="119" spans="1:20">
      <c r="A119" s="297">
        <v>45565</v>
      </c>
      <c r="B119" s="288">
        <v>5301</v>
      </c>
      <c r="P119" s="311"/>
    </row>
    <row r="120" spans="1:20">
      <c r="A120" s="297">
        <v>45566</v>
      </c>
      <c r="B120" s="288">
        <v>3711</v>
      </c>
      <c r="P120" s="311">
        <v>14</v>
      </c>
    </row>
    <row r="121" spans="1:20">
      <c r="A121" s="297">
        <v>45567</v>
      </c>
      <c r="B121" s="288">
        <v>2871</v>
      </c>
      <c r="P121" s="311"/>
    </row>
    <row r="122" spans="1:20">
      <c r="A122" s="297">
        <v>45568</v>
      </c>
      <c r="B122" s="288">
        <v>2660</v>
      </c>
      <c r="P122" s="311">
        <v>2</v>
      </c>
    </row>
    <row r="123" spans="1:20">
      <c r="A123" s="297">
        <v>45569</v>
      </c>
      <c r="B123" s="288">
        <v>2475</v>
      </c>
      <c r="P123" s="311"/>
    </row>
    <row r="124" spans="1:20">
      <c r="A124" s="297">
        <v>45570</v>
      </c>
      <c r="B124" s="288">
        <v>2173</v>
      </c>
      <c r="P124" s="311"/>
    </row>
    <row r="125" spans="1:20">
      <c r="A125" s="297">
        <v>45571</v>
      </c>
      <c r="B125" s="288">
        <v>2131</v>
      </c>
      <c r="K125" s="101"/>
      <c r="L125" s="101"/>
      <c r="M125" s="101"/>
      <c r="N125" s="101"/>
      <c r="O125" s="101"/>
      <c r="P125" s="311"/>
    </row>
    <row r="126" spans="1:20">
      <c r="A126" s="297">
        <v>45572</v>
      </c>
      <c r="B126" s="288">
        <v>2250</v>
      </c>
      <c r="K126" s="313"/>
      <c r="L126" s="313"/>
      <c r="M126" s="313"/>
      <c r="N126" s="313"/>
      <c r="O126" s="314"/>
      <c r="P126" s="311"/>
    </row>
    <row r="127" spans="1:20">
      <c r="A127" s="297">
        <v>45573</v>
      </c>
      <c r="B127" s="288">
        <v>2357</v>
      </c>
      <c r="C127" s="288">
        <v>3</v>
      </c>
      <c r="D127" s="288">
        <v>6.37</v>
      </c>
      <c r="E127" s="288">
        <v>7.35</v>
      </c>
      <c r="F127" s="288">
        <v>1000</v>
      </c>
      <c r="G127" s="288">
        <v>8</v>
      </c>
      <c r="H127" s="288">
        <v>5.4</v>
      </c>
      <c r="I127" s="288">
        <v>6.38</v>
      </c>
      <c r="J127" s="288">
        <v>7.71</v>
      </c>
      <c r="K127" s="312">
        <v>12.73</v>
      </c>
      <c r="L127" s="312">
        <v>15.04</v>
      </c>
      <c r="M127" s="312">
        <v>7.07</v>
      </c>
      <c r="N127" s="312">
        <v>18.170000000000002</v>
      </c>
      <c r="O127" s="312">
        <v>18.86</v>
      </c>
      <c r="P127" s="311"/>
      <c r="R127" s="288" t="s">
        <v>160</v>
      </c>
      <c r="S127" s="288" t="s">
        <v>162</v>
      </c>
      <c r="T127" s="291">
        <v>45583</v>
      </c>
    </row>
    <row r="128" spans="1:20">
      <c r="A128" s="297">
        <v>45574</v>
      </c>
      <c r="B128" s="288">
        <v>11665</v>
      </c>
      <c r="P128" s="311"/>
    </row>
    <row r="129" spans="1:20">
      <c r="A129" s="297">
        <v>45575</v>
      </c>
      <c r="B129" s="288">
        <v>16607</v>
      </c>
      <c r="P129" s="311">
        <v>62</v>
      </c>
    </row>
    <row r="130" spans="1:20">
      <c r="A130" s="297">
        <v>45576</v>
      </c>
      <c r="B130" s="288">
        <v>4822</v>
      </c>
      <c r="P130" s="311">
        <v>5</v>
      </c>
    </row>
    <row r="131" spans="1:20">
      <c r="A131" s="297">
        <v>45577</v>
      </c>
      <c r="B131" s="288">
        <v>6239</v>
      </c>
      <c r="P131" s="311"/>
    </row>
    <row r="132" spans="1:20">
      <c r="A132" s="297">
        <v>45578</v>
      </c>
      <c r="B132" s="288">
        <v>8365</v>
      </c>
      <c r="P132" s="311">
        <v>21</v>
      </c>
    </row>
    <row r="133" spans="1:20">
      <c r="A133" s="297">
        <v>45579</v>
      </c>
      <c r="B133" s="288">
        <v>4223</v>
      </c>
      <c r="P133" s="311"/>
    </row>
    <row r="134" spans="1:20">
      <c r="A134" s="297">
        <v>45580</v>
      </c>
      <c r="B134" s="288">
        <v>4504</v>
      </c>
      <c r="P134" s="311"/>
    </row>
    <row r="135" spans="1:20">
      <c r="A135" s="297">
        <v>45581</v>
      </c>
      <c r="B135" s="288">
        <v>4336</v>
      </c>
      <c r="P135" s="311">
        <v>8</v>
      </c>
    </row>
    <row r="136" spans="1:20">
      <c r="A136" s="297">
        <v>45582</v>
      </c>
      <c r="B136" s="288">
        <v>3965</v>
      </c>
      <c r="P136" s="311">
        <v>4</v>
      </c>
    </row>
    <row r="137" spans="1:20">
      <c r="A137" s="297">
        <v>45583</v>
      </c>
      <c r="B137" s="288">
        <v>3174</v>
      </c>
      <c r="P137" s="311"/>
    </row>
    <row r="138" spans="1:20">
      <c r="A138" s="297">
        <v>45584</v>
      </c>
      <c r="B138" s="288">
        <v>3028</v>
      </c>
      <c r="P138" s="311">
        <v>2</v>
      </c>
    </row>
    <row r="139" spans="1:20">
      <c r="A139" s="297">
        <v>45585</v>
      </c>
      <c r="B139" s="288">
        <v>2755</v>
      </c>
      <c r="P139" s="311"/>
    </row>
    <row r="140" spans="1:20">
      <c r="A140" s="297">
        <v>45586</v>
      </c>
      <c r="B140" s="288">
        <v>2729</v>
      </c>
      <c r="C140" s="288">
        <v>1</v>
      </c>
      <c r="D140" s="288">
        <v>1.76</v>
      </c>
      <c r="E140" s="288">
        <v>7.37</v>
      </c>
      <c r="F140" s="288">
        <v>800</v>
      </c>
      <c r="G140" s="288">
        <v>5</v>
      </c>
      <c r="H140" s="288">
        <v>2.2000000000000002</v>
      </c>
      <c r="I140" s="288">
        <v>3.69</v>
      </c>
      <c r="J140" s="288">
        <v>6.73</v>
      </c>
      <c r="K140" s="288">
        <v>6</v>
      </c>
      <c r="L140" s="288">
        <v>10.07</v>
      </c>
      <c r="M140" s="288">
        <v>2.73</v>
      </c>
      <c r="N140" s="288">
        <v>18.37</v>
      </c>
      <c r="O140" s="288">
        <v>13.65</v>
      </c>
      <c r="P140" s="311"/>
      <c r="R140" s="288" t="s">
        <v>95</v>
      </c>
      <c r="S140" s="288" t="s">
        <v>159</v>
      </c>
      <c r="T140" s="291">
        <v>45608</v>
      </c>
    </row>
    <row r="141" spans="1:20">
      <c r="A141" s="297">
        <v>45587</v>
      </c>
      <c r="B141" s="311">
        <v>2689</v>
      </c>
      <c r="P141" s="311"/>
    </row>
    <row r="142" spans="1:20">
      <c r="A142" s="297">
        <v>45588</v>
      </c>
      <c r="B142" s="311">
        <v>2638</v>
      </c>
      <c r="P142" s="311"/>
    </row>
    <row r="143" spans="1:20">
      <c r="A143" s="297">
        <v>45589</v>
      </c>
      <c r="B143" s="311">
        <v>2610</v>
      </c>
      <c r="P143" s="311"/>
    </row>
    <row r="144" spans="1:20">
      <c r="A144" s="297">
        <v>45590</v>
      </c>
      <c r="B144" s="357">
        <v>4020</v>
      </c>
      <c r="P144" s="95">
        <v>15</v>
      </c>
    </row>
    <row r="145" spans="1:20">
      <c r="A145" s="297">
        <v>45591</v>
      </c>
      <c r="B145" s="357">
        <v>2503</v>
      </c>
      <c r="P145" s="95"/>
    </row>
    <row r="146" spans="1:20">
      <c r="A146" s="297">
        <v>45592</v>
      </c>
      <c r="B146" s="357">
        <v>2403</v>
      </c>
      <c r="P146" s="95"/>
    </row>
    <row r="147" spans="1:20">
      <c r="A147" s="297">
        <v>45593</v>
      </c>
      <c r="B147" s="357">
        <v>2555</v>
      </c>
      <c r="P147" s="95">
        <v>1</v>
      </c>
    </row>
    <row r="148" spans="1:20">
      <c r="A148" s="297">
        <v>45594</v>
      </c>
      <c r="B148" s="357">
        <v>2496</v>
      </c>
      <c r="P148" s="73"/>
    </row>
    <row r="149" spans="1:20">
      <c r="A149" s="297">
        <v>45595</v>
      </c>
      <c r="B149" s="357">
        <v>2496</v>
      </c>
      <c r="P149" s="73"/>
    </row>
    <row r="150" spans="1:20">
      <c r="A150" s="297">
        <v>45596</v>
      </c>
      <c r="B150" s="357">
        <v>2475</v>
      </c>
      <c r="P150" s="73"/>
    </row>
    <row r="151" spans="1:20">
      <c r="A151" s="297">
        <v>45597</v>
      </c>
      <c r="B151" s="311">
        <v>2292</v>
      </c>
      <c r="P151" s="73"/>
    </row>
    <row r="152" spans="1:20">
      <c r="A152" s="297">
        <v>45598</v>
      </c>
      <c r="B152" s="311">
        <v>2161</v>
      </c>
      <c r="P152" s="73"/>
    </row>
    <row r="153" spans="1:20">
      <c r="A153" s="297">
        <v>45599</v>
      </c>
      <c r="B153" s="311">
        <v>2285</v>
      </c>
      <c r="P153" s="73"/>
    </row>
    <row r="154" spans="1:20">
      <c r="A154" s="297">
        <v>45600</v>
      </c>
      <c r="B154" s="311">
        <v>6176</v>
      </c>
      <c r="C154" s="288">
        <v>1</v>
      </c>
      <c r="D154" s="288">
        <v>1.9</v>
      </c>
      <c r="E154" s="288">
        <v>7.22</v>
      </c>
      <c r="F154" s="288">
        <v>200</v>
      </c>
      <c r="G154" s="288">
        <v>19</v>
      </c>
      <c r="H154" s="288">
        <v>7.93</v>
      </c>
      <c r="I154" s="288">
        <v>3.37</v>
      </c>
      <c r="J154" s="288">
        <v>6.13</v>
      </c>
      <c r="K154" s="288">
        <v>48.98</v>
      </c>
      <c r="L154" s="288">
        <v>20.81</v>
      </c>
      <c r="M154" s="288">
        <v>6.18</v>
      </c>
      <c r="N154" s="288">
        <v>37.86</v>
      </c>
      <c r="O154" s="288">
        <v>117.34</v>
      </c>
      <c r="P154" s="73"/>
      <c r="R154" s="288" t="s">
        <v>95</v>
      </c>
      <c r="S154" s="288" t="s">
        <v>159</v>
      </c>
      <c r="T154" s="291">
        <v>45622</v>
      </c>
    </row>
    <row r="155" spans="1:20">
      <c r="A155" s="297">
        <v>45601</v>
      </c>
      <c r="B155" s="311">
        <v>5114</v>
      </c>
      <c r="P155" s="95">
        <v>42</v>
      </c>
    </row>
    <row r="156" spans="1:20">
      <c r="A156" s="297">
        <v>45602</v>
      </c>
      <c r="B156" s="311">
        <v>3073</v>
      </c>
      <c r="P156" s="95"/>
    </row>
    <row r="157" spans="1:20">
      <c r="A157" s="297">
        <v>45603</v>
      </c>
      <c r="B157" s="356">
        <v>2679</v>
      </c>
      <c r="P157" s="95"/>
    </row>
    <row r="158" spans="1:20">
      <c r="A158" s="297">
        <v>45604</v>
      </c>
      <c r="B158" s="311">
        <v>2503</v>
      </c>
      <c r="P158" s="95"/>
    </row>
    <row r="159" spans="1:20">
      <c r="A159" s="297">
        <v>45605</v>
      </c>
      <c r="B159" s="311">
        <v>2327</v>
      </c>
      <c r="P159" s="95"/>
    </row>
    <row r="160" spans="1:20">
      <c r="A160" s="297">
        <v>45606</v>
      </c>
      <c r="B160" s="311">
        <v>7699</v>
      </c>
      <c r="P160" s="95"/>
    </row>
    <row r="161" spans="1:20">
      <c r="A161" s="297">
        <v>45607</v>
      </c>
      <c r="B161" s="311">
        <v>7314</v>
      </c>
      <c r="P161" s="95">
        <v>32</v>
      </c>
    </row>
    <row r="162" spans="1:20">
      <c r="A162" s="297">
        <v>45608</v>
      </c>
      <c r="B162" s="311">
        <v>16653</v>
      </c>
      <c r="P162" s="95">
        <v>32</v>
      </c>
    </row>
    <row r="163" spans="1:20">
      <c r="A163" s="297">
        <v>45609</v>
      </c>
      <c r="B163" s="311">
        <v>5497</v>
      </c>
      <c r="P163" s="95">
        <v>1</v>
      </c>
    </row>
    <row r="164" spans="1:20">
      <c r="A164" s="297">
        <v>45610</v>
      </c>
      <c r="B164" s="311">
        <v>4143</v>
      </c>
      <c r="P164" s="95">
        <v>2</v>
      </c>
    </row>
    <row r="165" spans="1:20">
      <c r="A165" s="297">
        <v>45611</v>
      </c>
      <c r="B165" s="311">
        <v>3206</v>
      </c>
      <c r="P165" s="95"/>
    </row>
    <row r="166" spans="1:20">
      <c r="A166" s="297">
        <v>45612</v>
      </c>
      <c r="B166" s="311">
        <v>2851</v>
      </c>
      <c r="P166" s="95"/>
    </row>
    <row r="167" spans="1:20">
      <c r="A167" s="297">
        <v>45613</v>
      </c>
      <c r="B167" s="311">
        <v>2786</v>
      </c>
      <c r="P167" s="95"/>
    </row>
    <row r="168" spans="1:20">
      <c r="A168" s="297">
        <v>45614</v>
      </c>
      <c r="B168" s="311">
        <v>5298</v>
      </c>
      <c r="C168" s="288">
        <v>1</v>
      </c>
      <c r="D168" s="288">
        <v>3.83</v>
      </c>
      <c r="E168" s="288">
        <v>7.35</v>
      </c>
      <c r="F168" s="288">
        <v>800</v>
      </c>
      <c r="G168" s="288">
        <v>2</v>
      </c>
      <c r="H168" s="288">
        <v>2.2999999999999998</v>
      </c>
      <c r="I168" s="288">
        <v>4.18</v>
      </c>
      <c r="J168" s="288">
        <v>5.57</v>
      </c>
      <c r="K168" s="288">
        <v>12.19</v>
      </c>
      <c r="L168" s="288">
        <v>22.15</v>
      </c>
      <c r="M168" s="288">
        <v>5.3</v>
      </c>
      <c r="N168" s="288">
        <v>29.51</v>
      </c>
      <c r="O168" s="288">
        <v>10.6</v>
      </c>
      <c r="P168" s="95"/>
      <c r="R168" s="288" t="s">
        <v>95</v>
      </c>
      <c r="S168" s="288" t="s">
        <v>159</v>
      </c>
      <c r="T168" s="291">
        <v>45624</v>
      </c>
    </row>
    <row r="169" spans="1:20">
      <c r="A169" s="297">
        <v>45615</v>
      </c>
      <c r="B169" s="311">
        <v>7073</v>
      </c>
      <c r="P169" s="95">
        <v>27</v>
      </c>
    </row>
    <row r="170" spans="1:20">
      <c r="A170" s="297">
        <v>45616</v>
      </c>
      <c r="B170" s="311">
        <v>7585</v>
      </c>
      <c r="P170" s="95">
        <v>7</v>
      </c>
    </row>
    <row r="171" spans="1:20">
      <c r="A171" s="297">
        <v>45617</v>
      </c>
      <c r="B171" s="311">
        <v>5588</v>
      </c>
      <c r="P171" s="95"/>
    </row>
    <row r="172" spans="1:20">
      <c r="A172" s="297">
        <v>45618</v>
      </c>
      <c r="B172" s="311">
        <v>6709</v>
      </c>
      <c r="P172" s="95">
        <v>7</v>
      </c>
    </row>
    <row r="173" spans="1:20">
      <c r="A173" s="297">
        <v>45619</v>
      </c>
      <c r="B173" s="311">
        <v>4547</v>
      </c>
      <c r="P173" s="95"/>
    </row>
    <row r="174" spans="1:20">
      <c r="A174" s="297">
        <v>45620</v>
      </c>
      <c r="B174" s="311">
        <v>3558</v>
      </c>
      <c r="P174" s="95"/>
    </row>
    <row r="175" spans="1:20">
      <c r="A175" s="297">
        <v>45621</v>
      </c>
      <c r="B175" s="311">
        <v>3208</v>
      </c>
      <c r="P175" s="95"/>
    </row>
    <row r="176" spans="1:20">
      <c r="A176" s="297">
        <v>45622</v>
      </c>
      <c r="B176" s="311">
        <v>3046</v>
      </c>
      <c r="P176" s="95"/>
    </row>
    <row r="177" spans="1:20">
      <c r="A177" s="297">
        <v>45623</v>
      </c>
      <c r="B177" s="311">
        <v>2880</v>
      </c>
      <c r="P177" s="95"/>
    </row>
    <row r="178" spans="1:20">
      <c r="A178" s="297">
        <v>45624</v>
      </c>
      <c r="B178" s="311">
        <v>2696</v>
      </c>
      <c r="P178" s="95"/>
    </row>
    <row r="179" spans="1:20">
      <c r="A179" s="297">
        <v>45625</v>
      </c>
      <c r="B179" s="311">
        <v>2593</v>
      </c>
      <c r="P179" s="95"/>
    </row>
    <row r="180" spans="1:20">
      <c r="A180" s="297">
        <v>45626</v>
      </c>
      <c r="B180" s="311">
        <v>8236</v>
      </c>
      <c r="P180" s="95"/>
    </row>
    <row r="181" spans="1:20">
      <c r="A181" s="297">
        <v>45627</v>
      </c>
      <c r="B181" s="311">
        <v>12577</v>
      </c>
      <c r="P181" s="95">
        <v>38</v>
      </c>
    </row>
    <row r="182" spans="1:20">
      <c r="A182" s="297">
        <v>45628</v>
      </c>
      <c r="B182" s="311">
        <v>5867</v>
      </c>
      <c r="P182" s="95">
        <v>4</v>
      </c>
    </row>
    <row r="183" spans="1:20">
      <c r="A183" s="297">
        <v>45629</v>
      </c>
      <c r="B183" s="311">
        <v>3886</v>
      </c>
      <c r="C183" s="288">
        <v>4.17</v>
      </c>
      <c r="D183" s="288">
        <v>1.24</v>
      </c>
      <c r="E183" s="288">
        <v>7.33</v>
      </c>
      <c r="F183" s="288">
        <v>870</v>
      </c>
      <c r="G183" s="288">
        <v>12</v>
      </c>
      <c r="H183" s="288">
        <v>7.23</v>
      </c>
      <c r="I183" s="288">
        <v>3.18</v>
      </c>
      <c r="J183" s="288">
        <v>3.38</v>
      </c>
      <c r="K183" s="288">
        <v>28.1</v>
      </c>
      <c r="L183" s="288">
        <v>12.36</v>
      </c>
      <c r="M183" s="288">
        <v>16.2</v>
      </c>
      <c r="N183" s="288">
        <v>13.13</v>
      </c>
      <c r="O183" s="288">
        <v>46.63</v>
      </c>
      <c r="P183" s="95"/>
      <c r="R183" s="288" t="s">
        <v>160</v>
      </c>
      <c r="S183" s="288" t="s">
        <v>163</v>
      </c>
      <c r="T183" s="291">
        <v>45646</v>
      </c>
    </row>
    <row r="184" spans="1:20">
      <c r="A184" s="297">
        <v>45630</v>
      </c>
      <c r="B184" s="311">
        <v>3334</v>
      </c>
      <c r="P184" s="95"/>
    </row>
    <row r="185" spans="1:20">
      <c r="A185" s="297">
        <v>45631</v>
      </c>
      <c r="B185" s="311">
        <v>3062</v>
      </c>
      <c r="P185" s="95"/>
    </row>
    <row r="186" spans="1:20">
      <c r="A186" s="297">
        <v>45632</v>
      </c>
      <c r="B186" s="311">
        <v>2964</v>
      </c>
      <c r="P186" s="95"/>
    </row>
    <row r="187" spans="1:20">
      <c r="A187" s="297">
        <v>45633</v>
      </c>
      <c r="B187" s="311">
        <v>2696</v>
      </c>
      <c r="P187" s="95"/>
    </row>
    <row r="188" spans="1:20">
      <c r="A188" s="297">
        <v>45634</v>
      </c>
      <c r="B188" s="311">
        <v>4307</v>
      </c>
      <c r="P188" s="95">
        <v>10</v>
      </c>
    </row>
    <row r="189" spans="1:20">
      <c r="A189" s="297">
        <v>45635</v>
      </c>
      <c r="B189" s="311">
        <v>3393</v>
      </c>
      <c r="P189" s="95"/>
    </row>
    <row r="190" spans="1:20">
      <c r="A190" s="297">
        <v>45636</v>
      </c>
      <c r="B190" s="311">
        <v>5844</v>
      </c>
      <c r="P190" s="95">
        <v>15</v>
      </c>
    </row>
    <row r="191" spans="1:20">
      <c r="A191" s="297">
        <v>45637</v>
      </c>
      <c r="B191" s="311">
        <v>4663</v>
      </c>
      <c r="P191" s="95"/>
    </row>
    <row r="192" spans="1:20">
      <c r="A192" s="297">
        <v>45638</v>
      </c>
      <c r="B192" s="311">
        <v>3373</v>
      </c>
      <c r="P192" s="95"/>
    </row>
    <row r="193" spans="1:16">
      <c r="A193" s="297">
        <v>45639</v>
      </c>
      <c r="B193" s="311">
        <v>2998</v>
      </c>
      <c r="P193" s="95"/>
    </row>
    <row r="194" spans="1:16">
      <c r="A194" s="297">
        <v>45640</v>
      </c>
      <c r="B194" s="311">
        <v>2784</v>
      </c>
      <c r="P194" s="95">
        <v>5</v>
      </c>
    </row>
    <row r="195" spans="1:16">
      <c r="A195" s="297">
        <v>45641</v>
      </c>
      <c r="B195" s="311">
        <v>2682</v>
      </c>
      <c r="P195" s="95"/>
    </row>
    <row r="196" spans="1:16">
      <c r="A196" s="297">
        <v>45642</v>
      </c>
      <c r="B196" s="311">
        <v>3293</v>
      </c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88"/>
      <c r="P196" s="95">
        <v>40</v>
      </c>
    </row>
    <row r="197" spans="1:16">
      <c r="A197" s="297">
        <v>45643</v>
      </c>
      <c r="B197" s="311">
        <v>12352</v>
      </c>
      <c r="P197" s="95"/>
    </row>
    <row r="198" spans="1:16">
      <c r="A198" s="297">
        <v>45644</v>
      </c>
      <c r="B198" s="311">
        <v>5607</v>
      </c>
      <c r="P198" s="95">
        <v>5</v>
      </c>
    </row>
    <row r="199" spans="1:16">
      <c r="A199" s="297">
        <v>45645</v>
      </c>
      <c r="B199" s="311">
        <v>3706</v>
      </c>
      <c r="P199" s="95"/>
    </row>
    <row r="200" spans="1:16">
      <c r="A200" s="297">
        <v>45646</v>
      </c>
      <c r="B200" s="73"/>
      <c r="P200" s="95"/>
    </row>
    <row r="201" spans="1:16">
      <c r="A201" s="297">
        <v>45647</v>
      </c>
      <c r="B201" s="73"/>
    </row>
    <row r="202" spans="1:16">
      <c r="A202" s="297">
        <v>45648</v>
      </c>
      <c r="B202" s="73"/>
    </row>
    <row r="203" spans="1:16">
      <c r="A203" s="297">
        <v>45649</v>
      </c>
      <c r="B203" s="73"/>
    </row>
    <row r="204" spans="1:16">
      <c r="A204" s="297">
        <v>45650</v>
      </c>
      <c r="B204" s="73"/>
    </row>
    <row r="205" spans="1:16">
      <c r="A205" s="297">
        <v>45651</v>
      </c>
      <c r="B205" s="73"/>
    </row>
  </sheetData>
  <protectedRanges>
    <protectedRange sqref="C99:I99" name="Range1_2"/>
    <protectedRange sqref="C112:I112" name="Range1_3"/>
    <protectedRange sqref="C127:I127" name="Range1_5"/>
    <protectedRange sqref="R127:S127" name="Range1_4_2"/>
    <protectedRange sqref="T127" name="Range1_6"/>
    <protectedRange sqref="B157:B199" name="Range1_4_1"/>
  </protectedRanges>
  <mergeCells count="14">
    <mergeCell ref="T7:T9"/>
    <mergeCell ref="U7:U9"/>
    <mergeCell ref="V7:V9"/>
    <mergeCell ref="E8:E9"/>
    <mergeCell ref="A1:V1"/>
    <mergeCell ref="A2:V2"/>
    <mergeCell ref="A3:V3"/>
    <mergeCell ref="A4:V4"/>
    <mergeCell ref="A5:V5"/>
    <mergeCell ref="A7:A9"/>
    <mergeCell ref="B7:B8"/>
    <mergeCell ref="C7:J7"/>
    <mergeCell ref="K7:O7"/>
    <mergeCell ref="Q7:Q8"/>
  </mergeCells>
  <hyperlinks>
    <hyperlink ref="A5" r:id="rId1" xr:uid="{62028D05-3F14-4A9A-847F-4DBEC00C7F1F}"/>
  </hyperlinks>
  <pageMargins left="0.70866141732283472" right="0.70866141732283472" top="0.74803149606299213" bottom="0.74803149606299213" header="0.31496062992125984" footer="0.31496062992125984"/>
  <pageSetup paperSize="9" scale="42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315" t="s">
        <v>43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1"/>
      <c r="S1" s="1"/>
    </row>
    <row r="2" spans="1:19" ht="18.75">
      <c r="A2" s="316" t="s">
        <v>41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109"/>
      <c r="S2" s="109"/>
    </row>
    <row r="3" spans="1:19" ht="24.75" customHeight="1">
      <c r="A3" s="325" t="s">
        <v>42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111"/>
      <c r="S3" s="111"/>
    </row>
    <row r="4" spans="1:19" ht="21" customHeight="1">
      <c r="A4" s="326"/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110"/>
      <c r="S4" s="110"/>
    </row>
    <row r="5" spans="1:19" ht="34.5" customHeight="1">
      <c r="A5" s="327" t="s">
        <v>2</v>
      </c>
      <c r="B5" s="323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3" t="s">
        <v>34</v>
      </c>
    </row>
    <row r="6" spans="1:19" ht="51">
      <c r="A6" s="328"/>
      <c r="B6" s="324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4"/>
    </row>
    <row r="7" spans="1:19">
      <c r="A7" s="329"/>
      <c r="B7" s="14" t="s">
        <v>26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8" t="s">
        <v>1</v>
      </c>
      <c r="L9" s="318" t="s">
        <v>1</v>
      </c>
      <c r="M9" s="318" t="s">
        <v>1</v>
      </c>
      <c r="N9" s="318" t="s">
        <v>1</v>
      </c>
      <c r="O9" s="318" t="s">
        <v>1</v>
      </c>
      <c r="P9" s="318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9"/>
      <c r="L10" s="319"/>
      <c r="M10" s="319"/>
      <c r="N10" s="319"/>
      <c r="O10" s="319"/>
      <c r="P10" s="319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320"/>
      <c r="D371" s="320"/>
      <c r="E371" s="321"/>
      <c r="F371" s="320"/>
      <c r="G371" s="320"/>
      <c r="H371" s="320"/>
      <c r="I371" s="320"/>
      <c r="J371" s="320"/>
      <c r="K371" s="322"/>
      <c r="L371" s="322"/>
      <c r="M371" s="322"/>
      <c r="N371" s="322"/>
      <c r="O371" s="322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320"/>
      <c r="D372" s="320"/>
      <c r="E372" s="321"/>
      <c r="F372" s="320"/>
      <c r="G372" s="320"/>
      <c r="H372" s="320"/>
      <c r="I372" s="320"/>
      <c r="J372" s="320"/>
      <c r="K372" s="322"/>
      <c r="L372" s="322"/>
      <c r="M372" s="322"/>
      <c r="N372" s="322"/>
      <c r="O372" s="322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320"/>
      <c r="D373" s="320"/>
      <c r="E373" s="321"/>
      <c r="F373" s="320"/>
      <c r="G373" s="320"/>
      <c r="H373" s="320"/>
      <c r="I373" s="320"/>
      <c r="J373" s="320"/>
      <c r="K373" s="322"/>
      <c r="L373" s="322"/>
      <c r="M373" s="322"/>
      <c r="N373" s="322"/>
      <c r="O373" s="322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320"/>
      <c r="D374" s="320"/>
      <c r="E374" s="321"/>
      <c r="F374" s="320"/>
      <c r="G374" s="320"/>
      <c r="H374" s="320"/>
      <c r="I374" s="320"/>
      <c r="J374" s="320"/>
      <c r="K374" s="322"/>
      <c r="L374" s="322"/>
      <c r="M374" s="322"/>
      <c r="N374" s="322"/>
      <c r="O374" s="322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320"/>
      <c r="D375" s="320"/>
      <c r="E375" s="321"/>
      <c r="F375" s="320"/>
      <c r="G375" s="320"/>
      <c r="H375" s="320"/>
      <c r="I375" s="320"/>
      <c r="J375" s="320"/>
      <c r="K375" s="322"/>
      <c r="L375" s="322"/>
      <c r="M375" s="322"/>
      <c r="N375" s="322"/>
      <c r="O375" s="322"/>
      <c r="P375" s="71">
        <v>0</v>
      </c>
      <c r="Q375" s="30">
        <v>0.89300000000000002</v>
      </c>
    </row>
    <row r="376" spans="1:17" ht="15.75" thickBot="1">
      <c r="A376" s="3"/>
      <c r="B376" s="46"/>
      <c r="C376" s="317"/>
      <c r="D376" s="317"/>
      <c r="E376" s="317"/>
      <c r="F376" s="317"/>
      <c r="G376" s="317"/>
      <c r="H376" s="317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315" t="s">
        <v>43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1"/>
      <c r="S1" s="1"/>
    </row>
    <row r="2" spans="1:19" ht="18.75">
      <c r="A2" s="316" t="s">
        <v>41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109"/>
      <c r="S2" s="109"/>
    </row>
    <row r="3" spans="1:19" ht="18.75">
      <c r="A3" s="325" t="s">
        <v>42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111"/>
      <c r="S3" s="111"/>
    </row>
    <row r="4" spans="1:19" ht="21" customHeight="1">
      <c r="A4" s="326"/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110"/>
      <c r="S4" s="110"/>
    </row>
    <row r="5" spans="1:19" ht="36.75" customHeight="1">
      <c r="A5" s="327" t="s">
        <v>2</v>
      </c>
      <c r="B5" s="323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3" t="s">
        <v>34</v>
      </c>
    </row>
    <row r="6" spans="1:19" ht="51">
      <c r="A6" s="328"/>
      <c r="B6" s="324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4"/>
    </row>
    <row r="7" spans="1:19">
      <c r="A7" s="329"/>
      <c r="B7" s="14" t="s">
        <v>32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8" t="s">
        <v>1</v>
      </c>
      <c r="L9" s="318" t="s">
        <v>1</v>
      </c>
      <c r="M9" s="318" t="s">
        <v>1</v>
      </c>
      <c r="N9" s="318" t="s">
        <v>1</v>
      </c>
      <c r="O9" s="318" t="s">
        <v>1</v>
      </c>
      <c r="P9" s="318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9"/>
      <c r="L10" s="319"/>
      <c r="M10" s="319"/>
      <c r="N10" s="319"/>
      <c r="O10" s="319"/>
      <c r="P10" s="319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337" t="s">
        <v>33</v>
      </c>
      <c r="D351" s="338"/>
      <c r="E351" s="338"/>
      <c r="F351" s="338"/>
      <c r="G351" s="338"/>
      <c r="H351" s="338"/>
      <c r="I351" s="338"/>
      <c r="J351" s="339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337" t="s">
        <v>33</v>
      </c>
      <c r="D365" s="338"/>
      <c r="E365" s="338"/>
      <c r="F365" s="338"/>
      <c r="G365" s="338"/>
      <c r="H365" s="338"/>
      <c r="I365" s="338"/>
      <c r="J365" s="339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17"/>
      <c r="D377" s="317"/>
      <c r="E377" s="317"/>
      <c r="F377" s="317"/>
      <c r="G377" s="317"/>
      <c r="H377" s="317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C377:H377"/>
    <mergeCell ref="C351:J351"/>
    <mergeCell ref="C365:J365"/>
    <mergeCell ref="K9:K10"/>
    <mergeCell ref="L9:L10"/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315" t="s">
        <v>43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1"/>
      <c r="S1" s="1"/>
    </row>
    <row r="2" spans="1:32" ht="18.75">
      <c r="A2" s="316" t="s">
        <v>41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109"/>
      <c r="S2" s="109"/>
    </row>
    <row r="3" spans="1:32" ht="18.75">
      <c r="A3" s="325" t="s">
        <v>42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111"/>
      <c r="S3" s="111"/>
    </row>
    <row r="4" spans="1:32" ht="22.5" customHeight="1">
      <c r="A4" s="326"/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110"/>
      <c r="S4" s="110"/>
    </row>
    <row r="5" spans="1:32" ht="37.5" customHeight="1">
      <c r="A5" s="327" t="s">
        <v>2</v>
      </c>
      <c r="B5" s="323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3" t="s">
        <v>34</v>
      </c>
    </row>
    <row r="6" spans="1:32" ht="51">
      <c r="A6" s="328"/>
      <c r="B6" s="324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4"/>
    </row>
    <row r="7" spans="1:32">
      <c r="A7" s="329"/>
      <c r="B7" s="14" t="s">
        <v>32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8" t="s">
        <v>1</v>
      </c>
      <c r="L9" s="318" t="s">
        <v>1</v>
      </c>
      <c r="M9" s="318" t="s">
        <v>1</v>
      </c>
      <c r="N9" s="318" t="s">
        <v>1</v>
      </c>
      <c r="O9" s="318" t="s">
        <v>1</v>
      </c>
      <c r="P9" s="318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9"/>
      <c r="L10" s="319"/>
      <c r="M10" s="319"/>
      <c r="N10" s="319"/>
      <c r="O10" s="319"/>
      <c r="P10" s="319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337" t="s">
        <v>33</v>
      </c>
      <c r="D15" s="338"/>
      <c r="E15" s="338"/>
      <c r="F15" s="338"/>
      <c r="G15" s="338"/>
      <c r="H15" s="338"/>
      <c r="I15" s="338"/>
      <c r="J15" s="339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337" t="s">
        <v>33</v>
      </c>
      <c r="D29" s="338"/>
      <c r="E29" s="338"/>
      <c r="F29" s="338"/>
      <c r="G29" s="338"/>
      <c r="H29" s="338"/>
      <c r="I29" s="338"/>
      <c r="J29" s="339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337" t="s">
        <v>33</v>
      </c>
      <c r="D43" s="338"/>
      <c r="E43" s="338"/>
      <c r="F43" s="338"/>
      <c r="G43" s="338"/>
      <c r="H43" s="338"/>
      <c r="I43" s="338"/>
      <c r="J43" s="339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337" t="s">
        <v>33</v>
      </c>
      <c r="D57" s="338"/>
      <c r="E57" s="338"/>
      <c r="F57" s="338"/>
      <c r="G57" s="338"/>
      <c r="H57" s="338"/>
      <c r="I57" s="338"/>
      <c r="J57" s="339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337" t="s">
        <v>33</v>
      </c>
      <c r="D71" s="338"/>
      <c r="E71" s="338"/>
      <c r="F71" s="338"/>
      <c r="G71" s="338"/>
      <c r="H71" s="338"/>
      <c r="I71" s="338"/>
      <c r="J71" s="339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337" t="s">
        <v>33</v>
      </c>
      <c r="D85" s="338"/>
      <c r="E85" s="338"/>
      <c r="F85" s="338"/>
      <c r="G85" s="338"/>
      <c r="H85" s="338"/>
      <c r="I85" s="338"/>
      <c r="J85" s="339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337" t="s">
        <v>33</v>
      </c>
      <c r="D99" s="338"/>
      <c r="E99" s="338"/>
      <c r="F99" s="338"/>
      <c r="G99" s="338"/>
      <c r="H99" s="338"/>
      <c r="I99" s="338"/>
      <c r="J99" s="339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337" t="s">
        <v>33</v>
      </c>
      <c r="D113" s="338"/>
      <c r="E113" s="338"/>
      <c r="F113" s="338"/>
      <c r="G113" s="338"/>
      <c r="H113" s="338"/>
      <c r="I113" s="338"/>
      <c r="J113" s="339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17"/>
      <c r="D377" s="317"/>
      <c r="E377" s="317"/>
      <c r="F377" s="317"/>
      <c r="G377" s="317"/>
      <c r="H377" s="317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B5:B6"/>
    <mergeCell ref="C5:J5"/>
    <mergeCell ref="K5:O5"/>
    <mergeCell ref="E6:E7"/>
    <mergeCell ref="K9:K10"/>
    <mergeCell ref="L9:L10"/>
    <mergeCell ref="M9:M10"/>
    <mergeCell ref="N9:N10"/>
    <mergeCell ref="O9:O10"/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315" t="s">
        <v>43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</row>
    <row r="2" spans="1:19" ht="18.75">
      <c r="A2" s="316" t="s">
        <v>41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</row>
    <row r="3" spans="1:19" ht="21.75" customHeight="1">
      <c r="A3" s="325" t="s">
        <v>42</v>
      </c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</row>
    <row r="4" spans="1:19" ht="19.5" customHeight="1">
      <c r="A4" s="326"/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</row>
    <row r="5" spans="1:19" ht="39" customHeight="1">
      <c r="A5" s="327" t="s">
        <v>2</v>
      </c>
      <c r="B5" s="323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3" t="s">
        <v>34</v>
      </c>
      <c r="R5" s="323" t="s">
        <v>37</v>
      </c>
      <c r="S5" s="323" t="s">
        <v>38</v>
      </c>
    </row>
    <row r="6" spans="1:19" ht="60" customHeight="1">
      <c r="A6" s="328"/>
      <c r="B6" s="324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4"/>
      <c r="R6" s="340"/>
      <c r="S6" s="340"/>
    </row>
    <row r="7" spans="1:19">
      <c r="A7" s="329"/>
      <c r="B7" s="14" t="s">
        <v>32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341"/>
      <c r="S7" s="341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8" t="s">
        <v>1</v>
      </c>
      <c r="L9" s="318" t="s">
        <v>1</v>
      </c>
      <c r="M9" s="318" t="s">
        <v>1</v>
      </c>
      <c r="N9" s="318" t="s">
        <v>1</v>
      </c>
      <c r="O9" s="318" t="s">
        <v>1</v>
      </c>
      <c r="P9" s="318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9"/>
      <c r="L10" s="319"/>
      <c r="M10" s="319"/>
      <c r="N10" s="319"/>
      <c r="O10" s="319"/>
      <c r="P10" s="319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337" t="s">
        <v>33</v>
      </c>
      <c r="D209" s="338"/>
      <c r="E209" s="338"/>
      <c r="F209" s="338"/>
      <c r="G209" s="338"/>
      <c r="H209" s="338"/>
      <c r="I209" s="338"/>
      <c r="J209" s="339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337" t="s">
        <v>33</v>
      </c>
      <c r="D223" s="338"/>
      <c r="E223" s="338"/>
      <c r="F223" s="338"/>
      <c r="G223" s="338"/>
      <c r="H223" s="338"/>
      <c r="I223" s="338"/>
      <c r="J223" s="339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337" t="s">
        <v>33</v>
      </c>
      <c r="D363" s="338"/>
      <c r="E363" s="338"/>
      <c r="F363" s="338"/>
      <c r="G363" s="338"/>
      <c r="H363" s="338"/>
      <c r="I363" s="338"/>
      <c r="J363" s="339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317"/>
      <c r="D377" s="317"/>
      <c r="E377" s="317"/>
      <c r="F377" s="317"/>
      <c r="G377" s="317"/>
      <c r="H377" s="317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  <mergeCell ref="A1:S1"/>
    <mergeCell ref="A2:S2"/>
    <mergeCell ref="S5:S7"/>
    <mergeCell ref="A3:S3"/>
    <mergeCell ref="A4:S4"/>
    <mergeCell ref="A5:A7"/>
    <mergeCell ref="B5:B6"/>
    <mergeCell ref="R5:R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315" t="s">
        <v>43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</row>
    <row r="2" spans="1:20" ht="18.75" customHeight="1">
      <c r="A2" s="316" t="s">
        <v>41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</row>
    <row r="3" spans="1:20" ht="18.75" customHeight="1">
      <c r="A3" s="325" t="s">
        <v>42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</row>
    <row r="4" spans="1:20" ht="18.75" customHeight="1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</row>
    <row r="5" spans="1:20" ht="18">
      <c r="A5" s="343" t="s">
        <v>39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</row>
    <row r="6" spans="1:20" ht="18.75">
      <c r="A6" s="345" t="s">
        <v>40</v>
      </c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</row>
    <row r="7" spans="1:20" ht="38.25" customHeight="1">
      <c r="A7" s="327" t="s">
        <v>2</v>
      </c>
      <c r="B7" s="323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3" t="s">
        <v>34</v>
      </c>
      <c r="R7" s="323" t="s">
        <v>37</v>
      </c>
      <c r="S7" s="323" t="s">
        <v>38</v>
      </c>
      <c r="T7" s="323" t="s">
        <v>47</v>
      </c>
    </row>
    <row r="8" spans="1:20" ht="60" customHeight="1">
      <c r="A8" s="328"/>
      <c r="B8" s="324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4"/>
      <c r="R8" s="340"/>
      <c r="S8" s="340"/>
      <c r="T8" s="340"/>
    </row>
    <row r="9" spans="1:20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41"/>
      <c r="S9" s="341"/>
      <c r="T9" s="341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8" t="s">
        <v>1</v>
      </c>
      <c r="L11" s="318" t="s">
        <v>1</v>
      </c>
      <c r="M11" s="318" t="s">
        <v>1</v>
      </c>
      <c r="N11" s="318" t="s">
        <v>1</v>
      </c>
      <c r="O11" s="318" t="s">
        <v>1</v>
      </c>
      <c r="P11" s="318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9"/>
      <c r="L12" s="319"/>
      <c r="M12" s="319"/>
      <c r="N12" s="319"/>
      <c r="O12" s="319"/>
      <c r="P12" s="319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337" t="s">
        <v>33</v>
      </c>
      <c r="D41" s="338"/>
      <c r="E41" s="338"/>
      <c r="F41" s="338"/>
      <c r="G41" s="338"/>
      <c r="H41" s="338"/>
      <c r="I41" s="338"/>
      <c r="J41" s="339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337" t="s">
        <v>33</v>
      </c>
      <c r="D55" s="338"/>
      <c r="E55" s="338"/>
      <c r="F55" s="338"/>
      <c r="G55" s="338"/>
      <c r="H55" s="338"/>
      <c r="I55" s="338"/>
      <c r="J55" s="339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337" t="s">
        <v>33</v>
      </c>
      <c r="D69" s="338"/>
      <c r="E69" s="338"/>
      <c r="F69" s="338"/>
      <c r="G69" s="338"/>
      <c r="H69" s="338"/>
      <c r="I69" s="338"/>
      <c r="J69" s="339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337" t="s">
        <v>33</v>
      </c>
      <c r="D83" s="338"/>
      <c r="E83" s="338"/>
      <c r="F83" s="338"/>
      <c r="G83" s="338"/>
      <c r="H83" s="338"/>
      <c r="I83" s="338"/>
      <c r="J83" s="339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337" t="s">
        <v>33</v>
      </c>
      <c r="D97" s="338"/>
      <c r="E97" s="338"/>
      <c r="F97" s="338"/>
      <c r="G97" s="338"/>
      <c r="H97" s="338"/>
      <c r="I97" s="338"/>
      <c r="J97" s="339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337" t="s">
        <v>33</v>
      </c>
      <c r="D111" s="338"/>
      <c r="E111" s="338"/>
      <c r="F111" s="338"/>
      <c r="G111" s="338"/>
      <c r="H111" s="338"/>
      <c r="I111" s="338"/>
      <c r="J111" s="339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337" t="s">
        <v>33</v>
      </c>
      <c r="D125" s="338"/>
      <c r="E125" s="338"/>
      <c r="F125" s="338"/>
      <c r="G125" s="338"/>
      <c r="H125" s="338"/>
      <c r="I125" s="338"/>
      <c r="J125" s="339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337" t="s">
        <v>33</v>
      </c>
      <c r="D139" s="338"/>
      <c r="E139" s="338"/>
      <c r="F139" s="338"/>
      <c r="G139" s="338"/>
      <c r="H139" s="338"/>
      <c r="I139" s="338"/>
      <c r="J139" s="339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337" t="s">
        <v>33</v>
      </c>
      <c r="D153" s="338"/>
      <c r="E153" s="338"/>
      <c r="F153" s="338"/>
      <c r="G153" s="338"/>
      <c r="H153" s="338"/>
      <c r="I153" s="338"/>
      <c r="J153" s="339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337" t="s">
        <v>33</v>
      </c>
      <c r="D321" s="338"/>
      <c r="E321" s="338"/>
      <c r="F321" s="338"/>
      <c r="G321" s="338"/>
      <c r="H321" s="338"/>
      <c r="I321" s="338"/>
      <c r="J321" s="339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337" t="s">
        <v>33</v>
      </c>
      <c r="D335" s="338"/>
      <c r="E335" s="338"/>
      <c r="F335" s="338"/>
      <c r="G335" s="338"/>
      <c r="H335" s="338"/>
      <c r="I335" s="338"/>
      <c r="J335" s="339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337" t="s">
        <v>33</v>
      </c>
      <c r="D349" s="338"/>
      <c r="E349" s="338"/>
      <c r="F349" s="338"/>
      <c r="G349" s="338"/>
      <c r="H349" s="338"/>
      <c r="I349" s="338"/>
      <c r="J349" s="339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337" t="s">
        <v>33</v>
      </c>
      <c r="D377" s="338"/>
      <c r="E377" s="338"/>
      <c r="F377" s="338"/>
      <c r="G377" s="338"/>
      <c r="H377" s="338"/>
      <c r="I377" s="338"/>
      <c r="J377" s="339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317"/>
      <c r="D379" s="317"/>
      <c r="E379" s="317"/>
      <c r="F379" s="317"/>
      <c r="G379" s="317"/>
      <c r="H379" s="317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C321:J321"/>
    <mergeCell ref="C335:J335"/>
    <mergeCell ref="C349:J349"/>
    <mergeCell ref="C377:J377"/>
    <mergeCell ref="T7:T9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15" t="s">
        <v>43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</row>
    <row r="2" spans="1:21" ht="18.75" customHeight="1">
      <c r="A2" s="316" t="s">
        <v>41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</row>
    <row r="3" spans="1:21" ht="18.75" customHeight="1">
      <c r="A3" s="325" t="s">
        <v>42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</row>
    <row r="4" spans="1:21" ht="18.75" customHeight="1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</row>
    <row r="5" spans="1:21" ht="18">
      <c r="A5" s="343" t="s">
        <v>46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</row>
    <row r="6" spans="1:21" ht="18.75">
      <c r="A6" s="345" t="s">
        <v>40</v>
      </c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</row>
    <row r="7" spans="1:21" ht="34.5" customHeight="1">
      <c r="A7" s="327" t="s">
        <v>2</v>
      </c>
      <c r="B7" s="323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3" t="s">
        <v>34</v>
      </c>
      <c r="R7" s="143"/>
      <c r="S7" s="323" t="s">
        <v>37</v>
      </c>
      <c r="T7" s="323" t="s">
        <v>38</v>
      </c>
      <c r="U7" s="323" t="s">
        <v>47</v>
      </c>
    </row>
    <row r="8" spans="1:21" ht="51">
      <c r="A8" s="328"/>
      <c r="B8" s="324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4"/>
      <c r="R8" s="144" t="s">
        <v>49</v>
      </c>
      <c r="S8" s="340"/>
      <c r="T8" s="340"/>
      <c r="U8" s="340"/>
    </row>
    <row r="9" spans="1:21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1"/>
      <c r="T9" s="341"/>
      <c r="U9" s="341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8" t="s">
        <v>1</v>
      </c>
      <c r="L11" s="318" t="s">
        <v>1</v>
      </c>
      <c r="M11" s="318" t="s">
        <v>1</v>
      </c>
      <c r="N11" s="318" t="s">
        <v>1</v>
      </c>
      <c r="O11" s="318" t="s">
        <v>1</v>
      </c>
      <c r="P11" s="318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9"/>
      <c r="L12" s="319"/>
      <c r="M12" s="319"/>
      <c r="N12" s="319"/>
      <c r="O12" s="319"/>
      <c r="P12" s="319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337" t="s">
        <v>33</v>
      </c>
      <c r="D26" s="338"/>
      <c r="E26" s="338"/>
      <c r="F26" s="338"/>
      <c r="G26" s="338"/>
      <c r="H26" s="338"/>
      <c r="I26" s="338"/>
      <c r="J26" s="339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337" t="s">
        <v>33</v>
      </c>
      <c r="D40" s="338"/>
      <c r="E40" s="338"/>
      <c r="F40" s="338"/>
      <c r="G40" s="338"/>
      <c r="H40" s="338"/>
      <c r="I40" s="338"/>
      <c r="J40" s="339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337" t="s">
        <v>33</v>
      </c>
      <c r="D96" s="338"/>
      <c r="E96" s="338"/>
      <c r="F96" s="338"/>
      <c r="G96" s="338"/>
      <c r="H96" s="338"/>
      <c r="I96" s="338"/>
      <c r="J96" s="339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337" t="s">
        <v>33</v>
      </c>
      <c r="D111" s="338"/>
      <c r="E111" s="338"/>
      <c r="F111" s="338"/>
      <c r="G111" s="338"/>
      <c r="H111" s="338"/>
      <c r="I111" s="338"/>
      <c r="J111" s="339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337" t="s">
        <v>33</v>
      </c>
      <c r="D124" s="338"/>
      <c r="E124" s="338"/>
      <c r="F124" s="338"/>
      <c r="G124" s="338"/>
      <c r="H124" s="338"/>
      <c r="I124" s="338"/>
      <c r="J124" s="339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337" t="s">
        <v>33</v>
      </c>
      <c r="D138" s="338"/>
      <c r="E138" s="338"/>
      <c r="F138" s="338"/>
      <c r="G138" s="338"/>
      <c r="H138" s="338"/>
      <c r="I138" s="338"/>
      <c r="J138" s="339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337" t="s">
        <v>33</v>
      </c>
      <c r="D222" s="338"/>
      <c r="E222" s="338"/>
      <c r="F222" s="338"/>
      <c r="G222" s="338"/>
      <c r="H222" s="338"/>
      <c r="I222" s="338"/>
      <c r="J222" s="339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337" t="s">
        <v>33</v>
      </c>
      <c r="D236" s="338"/>
      <c r="E236" s="338"/>
      <c r="F236" s="338"/>
      <c r="G236" s="338"/>
      <c r="H236" s="338"/>
      <c r="I236" s="338"/>
      <c r="J236" s="339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337" t="s">
        <v>33</v>
      </c>
      <c r="D250" s="338"/>
      <c r="E250" s="338"/>
      <c r="F250" s="338"/>
      <c r="G250" s="338"/>
      <c r="H250" s="338"/>
      <c r="I250" s="338"/>
      <c r="J250" s="339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337" t="s">
        <v>33</v>
      </c>
      <c r="D264" s="338"/>
      <c r="E264" s="338"/>
      <c r="F264" s="338"/>
      <c r="G264" s="338"/>
      <c r="H264" s="338"/>
      <c r="I264" s="338"/>
      <c r="J264" s="339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337" t="s">
        <v>33</v>
      </c>
      <c r="D278" s="338"/>
      <c r="E278" s="338"/>
      <c r="F278" s="338"/>
      <c r="G278" s="338"/>
      <c r="H278" s="338"/>
      <c r="I278" s="338"/>
      <c r="J278" s="339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337" t="s">
        <v>33</v>
      </c>
      <c r="D292" s="338"/>
      <c r="E292" s="338"/>
      <c r="F292" s="338"/>
      <c r="G292" s="338"/>
      <c r="H292" s="338"/>
      <c r="I292" s="338"/>
      <c r="J292" s="339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337" t="s">
        <v>33</v>
      </c>
      <c r="D306" s="338"/>
      <c r="E306" s="338"/>
      <c r="F306" s="338"/>
      <c r="G306" s="338"/>
      <c r="H306" s="338"/>
      <c r="I306" s="338"/>
      <c r="J306" s="339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337" t="s">
        <v>33</v>
      </c>
      <c r="D320" s="338"/>
      <c r="E320" s="338"/>
      <c r="F320" s="338"/>
      <c r="G320" s="338"/>
      <c r="H320" s="338"/>
      <c r="I320" s="338"/>
      <c r="J320" s="339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317"/>
      <c r="D379" s="317"/>
      <c r="E379" s="317"/>
      <c r="F379" s="317"/>
      <c r="G379" s="317"/>
      <c r="H379" s="317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250:J250"/>
    <mergeCell ref="C236:J236"/>
    <mergeCell ref="C222:J222"/>
    <mergeCell ref="C278:J278"/>
    <mergeCell ref="C320:J320"/>
    <mergeCell ref="C292:J292"/>
    <mergeCell ref="C264:J264"/>
    <mergeCell ref="C306:J306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15" t="s">
        <v>43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</row>
    <row r="2" spans="1:21" ht="18.75" customHeight="1">
      <c r="A2" s="316" t="s">
        <v>41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</row>
    <row r="3" spans="1:21" ht="18.75" customHeight="1">
      <c r="A3" s="325" t="s">
        <v>42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</row>
    <row r="4" spans="1:21" ht="18.75" customHeight="1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</row>
    <row r="5" spans="1:21" ht="18">
      <c r="A5" s="343" t="s">
        <v>54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</row>
    <row r="6" spans="1:21" ht="18.75">
      <c r="A6" s="345" t="s">
        <v>40</v>
      </c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</row>
    <row r="7" spans="1:21" ht="34.5" customHeight="1">
      <c r="A7" s="327" t="s">
        <v>2</v>
      </c>
      <c r="B7" s="323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3" t="s">
        <v>34</v>
      </c>
      <c r="R7" s="143"/>
      <c r="S7" s="323" t="s">
        <v>37</v>
      </c>
      <c r="T7" s="323" t="s">
        <v>38</v>
      </c>
      <c r="U7" s="323" t="s">
        <v>47</v>
      </c>
    </row>
    <row r="8" spans="1:21" ht="51">
      <c r="A8" s="328"/>
      <c r="B8" s="324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4"/>
      <c r="R8" s="144" t="s">
        <v>49</v>
      </c>
      <c r="S8" s="340"/>
      <c r="T8" s="340"/>
      <c r="U8" s="340"/>
    </row>
    <row r="9" spans="1:21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1"/>
      <c r="T9" s="341"/>
      <c r="U9" s="341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8" t="s">
        <v>1</v>
      </c>
      <c r="L11" s="318" t="s">
        <v>1</v>
      </c>
      <c r="M11" s="318" t="s">
        <v>1</v>
      </c>
      <c r="N11" s="318" t="s">
        <v>1</v>
      </c>
      <c r="O11" s="318" t="s">
        <v>1</v>
      </c>
      <c r="P11" s="318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9"/>
      <c r="L12" s="319"/>
      <c r="M12" s="319"/>
      <c r="N12" s="319"/>
      <c r="O12" s="319"/>
      <c r="P12" s="319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337" t="s">
        <v>33</v>
      </c>
      <c r="D25" s="338"/>
      <c r="E25" s="338"/>
      <c r="F25" s="338"/>
      <c r="G25" s="338"/>
      <c r="H25" s="338"/>
      <c r="I25" s="338"/>
      <c r="J25" s="339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337" t="s">
        <v>33</v>
      </c>
      <c r="D39" s="338"/>
      <c r="E39" s="338"/>
      <c r="F39" s="338"/>
      <c r="G39" s="338"/>
      <c r="H39" s="338"/>
      <c r="I39" s="338"/>
      <c r="J39" s="339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337" t="s">
        <v>33</v>
      </c>
      <c r="D53" s="338"/>
      <c r="E53" s="338"/>
      <c r="F53" s="338"/>
      <c r="G53" s="338"/>
      <c r="H53" s="338"/>
      <c r="I53" s="338"/>
      <c r="J53" s="339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337" t="s">
        <v>33</v>
      </c>
      <c r="D67" s="338"/>
      <c r="E67" s="338"/>
      <c r="F67" s="338"/>
      <c r="G67" s="338"/>
      <c r="H67" s="338"/>
      <c r="I67" s="338"/>
      <c r="J67" s="339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337" t="s">
        <v>33</v>
      </c>
      <c r="D81" s="338"/>
      <c r="E81" s="338"/>
      <c r="F81" s="338"/>
      <c r="G81" s="338"/>
      <c r="H81" s="338"/>
      <c r="I81" s="338"/>
      <c r="J81" s="339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337" t="s">
        <v>33</v>
      </c>
      <c r="D95" s="338"/>
      <c r="E95" s="338"/>
      <c r="F95" s="338"/>
      <c r="G95" s="338"/>
      <c r="H95" s="338"/>
      <c r="I95" s="338"/>
      <c r="J95" s="339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337" t="s">
        <v>33</v>
      </c>
      <c r="D109" s="338"/>
      <c r="E109" s="338"/>
      <c r="F109" s="338"/>
      <c r="G109" s="338"/>
      <c r="H109" s="338"/>
      <c r="I109" s="338"/>
      <c r="J109" s="339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337" t="s">
        <v>33</v>
      </c>
      <c r="D123" s="338"/>
      <c r="E123" s="338"/>
      <c r="F123" s="338"/>
      <c r="G123" s="338"/>
      <c r="H123" s="338"/>
      <c r="I123" s="338"/>
      <c r="J123" s="339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337" t="s">
        <v>33</v>
      </c>
      <c r="D137" s="338"/>
      <c r="E137" s="338"/>
      <c r="F137" s="338"/>
      <c r="G137" s="338"/>
      <c r="H137" s="338"/>
      <c r="I137" s="338"/>
      <c r="J137" s="339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337" t="s">
        <v>33</v>
      </c>
      <c r="D151" s="338"/>
      <c r="E151" s="338"/>
      <c r="F151" s="338"/>
      <c r="G151" s="338"/>
      <c r="H151" s="338"/>
      <c r="I151" s="338"/>
      <c r="J151" s="339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337" t="s">
        <v>33</v>
      </c>
      <c r="D165" s="338"/>
      <c r="E165" s="338"/>
      <c r="F165" s="338"/>
      <c r="G165" s="338"/>
      <c r="H165" s="338"/>
      <c r="I165" s="338"/>
      <c r="J165" s="339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337" t="s">
        <v>33</v>
      </c>
      <c r="D179" s="338"/>
      <c r="E179" s="338"/>
      <c r="F179" s="338"/>
      <c r="G179" s="338"/>
      <c r="H179" s="338"/>
      <c r="I179" s="338"/>
      <c r="J179" s="339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337" t="s">
        <v>33</v>
      </c>
      <c r="D193" s="338"/>
      <c r="E193" s="338"/>
      <c r="F193" s="338"/>
      <c r="G193" s="338"/>
      <c r="H193" s="338"/>
      <c r="I193" s="338"/>
      <c r="J193" s="339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337" t="s">
        <v>33</v>
      </c>
      <c r="D207" s="338"/>
      <c r="E207" s="338"/>
      <c r="F207" s="338"/>
      <c r="G207" s="338"/>
      <c r="H207" s="338"/>
      <c r="I207" s="338"/>
      <c r="J207" s="339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337" t="s">
        <v>33</v>
      </c>
      <c r="D221" s="338"/>
      <c r="E221" s="338"/>
      <c r="F221" s="338"/>
      <c r="G221" s="338"/>
      <c r="H221" s="338"/>
      <c r="I221" s="338"/>
      <c r="J221" s="339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337" t="s">
        <v>33</v>
      </c>
      <c r="D235" s="338"/>
      <c r="E235" s="338"/>
      <c r="F235" s="338"/>
      <c r="G235" s="338"/>
      <c r="H235" s="338"/>
      <c r="I235" s="338"/>
      <c r="J235" s="339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337" t="s">
        <v>33</v>
      </c>
      <c r="D249" s="338"/>
      <c r="E249" s="338"/>
      <c r="F249" s="338"/>
      <c r="G249" s="338"/>
      <c r="H249" s="338"/>
      <c r="I249" s="338"/>
      <c r="J249" s="339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17"/>
      <c r="D379" s="317"/>
      <c r="E379" s="317"/>
      <c r="F379" s="317"/>
      <c r="G379" s="317"/>
      <c r="H379" s="317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A6:U6"/>
    <mergeCell ref="A1:U1"/>
    <mergeCell ref="A2:U2"/>
    <mergeCell ref="A3:U3"/>
    <mergeCell ref="A4:U4"/>
    <mergeCell ref="A5:U5"/>
    <mergeCell ref="A7:A9"/>
    <mergeCell ref="B7:B8"/>
    <mergeCell ref="C7:J7"/>
    <mergeCell ref="C81:J81"/>
    <mergeCell ref="C67:J67"/>
    <mergeCell ref="C53:J53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15" t="s">
        <v>43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</row>
    <row r="2" spans="1:21" ht="18.75" customHeight="1">
      <c r="A2" s="316" t="s">
        <v>41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</row>
    <row r="3" spans="1:21" ht="18.75" customHeight="1">
      <c r="A3" s="325" t="s">
        <v>42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</row>
    <row r="4" spans="1:21" ht="18.75" customHeight="1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</row>
    <row r="5" spans="1:21" ht="18">
      <c r="A5" s="343" t="s">
        <v>59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</row>
    <row r="6" spans="1:21" ht="18.75">
      <c r="A6" s="345" t="s">
        <v>40</v>
      </c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</row>
    <row r="7" spans="1:21" ht="34.5" customHeight="1">
      <c r="A7" s="327" t="s">
        <v>2</v>
      </c>
      <c r="B7" s="323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3" t="s">
        <v>34</v>
      </c>
      <c r="R7" s="143"/>
      <c r="S7" s="323" t="s">
        <v>37</v>
      </c>
      <c r="T7" s="323" t="s">
        <v>38</v>
      </c>
      <c r="U7" s="323" t="s">
        <v>47</v>
      </c>
    </row>
    <row r="8" spans="1:21" ht="51">
      <c r="A8" s="328"/>
      <c r="B8" s="324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4"/>
      <c r="R8" s="144" t="s">
        <v>49</v>
      </c>
      <c r="S8" s="340"/>
      <c r="T8" s="340"/>
      <c r="U8" s="340"/>
    </row>
    <row r="9" spans="1:21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1"/>
      <c r="T9" s="341"/>
      <c r="U9" s="341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8" t="s">
        <v>1</v>
      </c>
      <c r="L11" s="318" t="s">
        <v>1</v>
      </c>
      <c r="M11" s="318" t="s">
        <v>1</v>
      </c>
      <c r="N11" s="318" t="s">
        <v>1</v>
      </c>
      <c r="O11" s="318" t="s">
        <v>1</v>
      </c>
      <c r="P11" s="318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9"/>
      <c r="L12" s="319"/>
      <c r="M12" s="319"/>
      <c r="N12" s="319"/>
      <c r="O12" s="319"/>
      <c r="P12" s="319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337" t="s">
        <v>33</v>
      </c>
      <c r="D24" s="338"/>
      <c r="E24" s="338"/>
      <c r="F24" s="338"/>
      <c r="G24" s="338"/>
      <c r="H24" s="338"/>
      <c r="I24" s="338"/>
      <c r="J24" s="339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337" t="s">
        <v>33</v>
      </c>
      <c r="D38" s="338"/>
      <c r="E38" s="338"/>
      <c r="F38" s="338"/>
      <c r="G38" s="338"/>
      <c r="H38" s="338"/>
      <c r="I38" s="338"/>
      <c r="J38" s="339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337" t="s">
        <v>33</v>
      </c>
      <c r="D52" s="338"/>
      <c r="E52" s="338"/>
      <c r="F52" s="338"/>
      <c r="G52" s="338"/>
      <c r="H52" s="338"/>
      <c r="I52" s="338"/>
      <c r="J52" s="339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337" t="s">
        <v>33</v>
      </c>
      <c r="D66" s="338"/>
      <c r="E66" s="338"/>
      <c r="F66" s="338"/>
      <c r="G66" s="338"/>
      <c r="H66" s="338"/>
      <c r="I66" s="338"/>
      <c r="J66" s="339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346" t="s">
        <v>58</v>
      </c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8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346" t="s">
        <v>58</v>
      </c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8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346" t="s">
        <v>58</v>
      </c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8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346" t="s">
        <v>58</v>
      </c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8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346" t="s">
        <v>58</v>
      </c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8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346" t="s">
        <v>58</v>
      </c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8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346" t="s">
        <v>58</v>
      </c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8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346" t="s">
        <v>58</v>
      </c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8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346" t="s">
        <v>58</v>
      </c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8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346" t="s">
        <v>58</v>
      </c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8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17"/>
      <c r="D379" s="317"/>
      <c r="E379" s="317"/>
      <c r="F379" s="317"/>
      <c r="G379" s="317"/>
      <c r="H379" s="317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360:O360"/>
    <mergeCell ref="C346:O346"/>
    <mergeCell ref="C262:O262"/>
    <mergeCell ref="C276:O276"/>
    <mergeCell ref="C379:H379"/>
    <mergeCell ref="C374:O374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A1:U1"/>
    <mergeCell ref="A2:U2"/>
    <mergeCell ref="A3:U3"/>
    <mergeCell ref="A4:U4"/>
    <mergeCell ref="A5:U5"/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Cheryl Munce</cp:lastModifiedBy>
  <cp:lastPrinted>2024-10-22T03:01:53Z</cp:lastPrinted>
  <dcterms:created xsi:type="dcterms:W3CDTF">2017-01-16T01:46:07Z</dcterms:created>
  <dcterms:modified xsi:type="dcterms:W3CDTF">2024-12-23T00:26:32Z</dcterms:modified>
</cp:coreProperties>
</file>