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r-01\Video\KMS - DO NOT MOVE\Assets\Treatment Plants\Web Publishing Data\"/>
    </mc:Choice>
  </mc:AlternateContent>
  <xr:revisionPtr revIDLastSave="0" documentId="13_ncr:1_{F56BF9C0-D5A0-4D67-9953-81973077D523}" xr6:coauthVersionLast="45" xr6:coauthVersionMax="45" xr10:uidLastSave="{00000000-0000-0000-0000-000000000000}"/>
  <bookViews>
    <workbookView xWindow="28680" yWindow="-120" windowWidth="29040" windowHeight="15840" activeTab="10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</sheets>
  <externalReferences>
    <externalReference r:id="rId1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0" i="15" l="1"/>
  <c r="F380" i="15"/>
  <c r="E380" i="15"/>
  <c r="C380" i="15"/>
  <c r="B380" i="15"/>
  <c r="C378" i="15"/>
  <c r="B377" i="15"/>
  <c r="J376" i="15"/>
  <c r="I376" i="15"/>
  <c r="H376" i="15"/>
  <c r="G376" i="15"/>
  <c r="F376" i="15"/>
  <c r="E376" i="15"/>
  <c r="D376" i="15"/>
  <c r="C376" i="15"/>
  <c r="B376" i="15"/>
  <c r="J375" i="15"/>
  <c r="I375" i="15"/>
  <c r="H375" i="15"/>
  <c r="G375" i="15"/>
  <c r="F375" i="15"/>
  <c r="E375" i="15"/>
  <c r="D375" i="15"/>
  <c r="C375" i="15"/>
  <c r="B375" i="15"/>
  <c r="J374" i="15"/>
  <c r="I374" i="15"/>
  <c r="H374" i="15"/>
  <c r="G374" i="15"/>
  <c r="F374" i="15"/>
  <c r="E374" i="15"/>
  <c r="D374" i="15"/>
  <c r="C374" i="15"/>
  <c r="B374" i="15"/>
  <c r="I377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0" i="15" l="1"/>
  <c r="K200" i="15" a="1"/>
  <c r="K374" i="15"/>
  <c r="K377" i="15"/>
  <c r="K376" i="15"/>
  <c r="K171" i="15"/>
  <c r="K171" i="15" a="1"/>
  <c r="K375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<sst xmlns="http://schemas.openxmlformats.org/spreadsheetml/2006/main" count="625" uniqueCount="98">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</sst>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293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2" fontId="6" fillId="10" borderId="34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X4" sqref="X4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1"/>
      <c r="R1" s="1"/>
      <c r="S1" s="1"/>
      <c r="T1" s="1"/>
      <c r="U1" s="1"/>
      <c r="V1" s="1"/>
    </row>
    <row r="2" spans="1:22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75"/>
      <c r="R2" s="75"/>
      <c r="S2" s="75"/>
      <c r="T2" s="75"/>
      <c r="U2" s="75"/>
      <c r="V2" s="75"/>
    </row>
    <row r="3" spans="1:22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77"/>
      <c r="R3" s="77"/>
      <c r="S3" s="77"/>
      <c r="T3" s="77"/>
      <c r="U3" s="77"/>
      <c r="V3" s="77"/>
    </row>
    <row r="4" spans="1:22" ht="18.7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77"/>
      <c r="R4" s="77"/>
      <c r="S4" s="77"/>
      <c r="T4" s="77"/>
      <c r="U4" s="77"/>
      <c r="V4" s="77"/>
    </row>
    <row r="5" spans="1:22" ht="18.75">
      <c r="A5" s="264" t="s">
        <v>58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77"/>
      <c r="R5" s="77"/>
      <c r="S5" s="77"/>
      <c r="T5" s="77"/>
      <c r="U5" s="77"/>
      <c r="V5" s="77"/>
    </row>
    <row r="6" spans="1:22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78"/>
      <c r="R6" s="78"/>
      <c r="S6" s="78"/>
      <c r="T6" s="78"/>
      <c r="U6" s="78"/>
      <c r="V6" s="78"/>
    </row>
    <row r="7" spans="1:22" ht="63.75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61"/>
      <c r="H7" s="261"/>
      <c r="I7" s="252" t="s">
        <v>22</v>
      </c>
      <c r="J7" s="38" t="s">
        <v>23</v>
      </c>
      <c r="K7" s="25"/>
      <c r="L7" s="274" t="s">
        <v>40</v>
      </c>
      <c r="M7" s="274" t="s">
        <v>74</v>
      </c>
      <c r="N7" s="271" t="s">
        <v>35</v>
      </c>
      <c r="O7" s="277" t="s">
        <v>25</v>
      </c>
      <c r="P7" s="259" t="s">
        <v>41</v>
      </c>
    </row>
    <row r="8" spans="1:22" ht="25.5">
      <c r="A8" s="257"/>
      <c r="B8" s="260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252"/>
      <c r="J8" s="139" t="s">
        <v>2</v>
      </c>
      <c r="K8" s="138" t="s">
        <v>12</v>
      </c>
      <c r="L8" s="275"/>
      <c r="M8" s="283"/>
      <c r="N8" s="272"/>
      <c r="O8" s="278"/>
      <c r="P8" s="269"/>
    </row>
    <row r="9" spans="1:22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6"/>
      <c r="M9" s="284"/>
      <c r="N9" s="273"/>
      <c r="O9" s="279"/>
      <c r="P9" s="270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O7:O9"/>
    <mergeCell ref="P7:P9"/>
    <mergeCell ref="A7:A9"/>
    <mergeCell ref="B7:B8"/>
    <mergeCell ref="C7:H7"/>
    <mergeCell ref="I7:I8"/>
    <mergeCell ref="L7:L9"/>
    <mergeCell ref="N7:N9"/>
    <mergeCell ref="M7:M9"/>
    <mergeCell ref="A6:P6"/>
    <mergeCell ref="A1:P1"/>
    <mergeCell ref="A2:P2"/>
    <mergeCell ref="A3:P3"/>
    <mergeCell ref="A4:P4"/>
    <mergeCell ref="A5:P5"/>
  </mergeCells>
  <conditionalFormatting sqref="B193:B250">
    <cfRule type="cellIs" dxfId="12" priority="6" stopIfTrue="1" operator="greaterThan">
      <formula>1296</formula>
    </cfRule>
  </conditionalFormatting>
  <conditionalFormatting sqref="B193:B250 C195:H195 J195:K195">
    <cfRule type="cellIs" dxfId="11" priority="5" stopIfTrue="1" operator="greaterThan">
      <formula>1296</formula>
    </cfRule>
  </conditionalFormatting>
  <conditionalFormatting sqref="B251:B284">
    <cfRule type="cellIs" dxfId="10" priority="4" stopIfTrue="1" operator="greaterThan">
      <formula>1296</formula>
    </cfRule>
  </conditionalFormatting>
  <conditionalFormatting sqref="B251:B284">
    <cfRule type="cellIs" dxfId="9" priority="3" stopIfTrue="1" operator="greaterThan">
      <formula>1296</formula>
    </cfRule>
  </conditionalFormatting>
  <conditionalFormatting sqref="B357:B376">
    <cfRule type="cellIs" dxfId="8" priority="2" stopIfTrue="1" operator="greaterThan">
      <formula>1296</formula>
    </cfRule>
  </conditionalFormatting>
  <conditionalFormatting sqref="B357:B376">
    <cfRule type="cellIs" dxfId="7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5"/>
  <sheetViews>
    <sheetView tabSelected="1" workbookViewId="0">
      <pane ySplit="7" topLeftCell="A341" activePane="bottomLeft" state="frozen"/>
      <selection pane="bottomLeft" activeCell="L363" sqref="L363"/>
    </sheetView>
  </sheetViews>
  <sheetFormatPr defaultRowHeight="15"/>
  <cols>
    <col min="1" max="1" width="30.28515625" customWidth="1"/>
    <col min="2" max="2" width="9.140625" style="207"/>
    <col min="9" max="9" width="13" style="207" customWidth="1"/>
    <col min="10" max="10" width="14" customWidth="1"/>
    <col min="11" max="11" width="9.140625" style="207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264" t="s">
        <v>58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</row>
    <row r="2" spans="1:16" ht="18.75">
      <c r="A2" s="255" t="s">
        <v>17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</row>
    <row r="3" spans="1:16" ht="63.75">
      <c r="A3" s="285" t="s">
        <v>1</v>
      </c>
      <c r="B3" s="288" t="s">
        <v>19</v>
      </c>
      <c r="C3" s="261" t="s">
        <v>21</v>
      </c>
      <c r="D3" s="261"/>
      <c r="E3" s="261"/>
      <c r="F3" s="261"/>
      <c r="G3" s="261"/>
      <c r="H3" s="261"/>
      <c r="I3" s="252" t="s">
        <v>22</v>
      </c>
      <c r="J3" s="38" t="s">
        <v>23</v>
      </c>
      <c r="K3" s="25"/>
      <c r="L3" s="290" t="s">
        <v>40</v>
      </c>
      <c r="M3" s="274" t="s">
        <v>74</v>
      </c>
      <c r="N3" s="271" t="s">
        <v>35</v>
      </c>
      <c r="O3" s="277" t="s">
        <v>25</v>
      </c>
      <c r="P3" s="259" t="s">
        <v>41</v>
      </c>
    </row>
    <row r="4" spans="1:16" ht="38.25">
      <c r="A4" s="286"/>
      <c r="B4" s="289"/>
      <c r="C4" s="202" t="s">
        <v>3</v>
      </c>
      <c r="D4" s="162" t="s">
        <v>2</v>
      </c>
      <c r="E4" s="162" t="s">
        <v>15</v>
      </c>
      <c r="F4" s="162" t="s">
        <v>20</v>
      </c>
      <c r="G4" s="162" t="s">
        <v>30</v>
      </c>
      <c r="H4" s="208" t="s">
        <v>31</v>
      </c>
      <c r="I4" s="252"/>
      <c r="J4" s="212" t="s">
        <v>2</v>
      </c>
      <c r="K4" s="161" t="s">
        <v>12</v>
      </c>
      <c r="L4" s="291"/>
      <c r="M4" s="283"/>
      <c r="N4" s="272"/>
      <c r="O4" s="278"/>
      <c r="P4" s="269"/>
    </row>
    <row r="5" spans="1:16">
      <c r="A5" s="287"/>
      <c r="B5" s="8" t="s">
        <v>14</v>
      </c>
      <c r="C5" s="203" t="s">
        <v>4</v>
      </c>
      <c r="D5" s="9" t="s">
        <v>5</v>
      </c>
      <c r="E5" s="9" t="s">
        <v>4</v>
      </c>
      <c r="F5" s="10" t="s">
        <v>4</v>
      </c>
      <c r="G5" s="10" t="s">
        <v>4</v>
      </c>
      <c r="H5" s="209" t="s">
        <v>4</v>
      </c>
      <c r="I5" s="9" t="s">
        <v>14</v>
      </c>
      <c r="J5" s="213" t="s">
        <v>5</v>
      </c>
      <c r="K5" s="9" t="s">
        <v>13</v>
      </c>
      <c r="L5" s="292"/>
      <c r="M5" s="284"/>
      <c r="N5" s="273"/>
      <c r="O5" s="279"/>
      <c r="P5" s="270"/>
    </row>
    <row r="6" spans="1:16">
      <c r="A6" s="201" t="s">
        <v>6</v>
      </c>
      <c r="B6" s="14">
        <v>1296</v>
      </c>
      <c r="C6" s="204">
        <v>20</v>
      </c>
      <c r="D6" s="39" t="s">
        <v>0</v>
      </c>
      <c r="E6" s="13">
        <v>10</v>
      </c>
      <c r="F6" s="13">
        <v>30</v>
      </c>
      <c r="G6" s="28" t="s">
        <v>0</v>
      </c>
      <c r="H6" s="210" t="s">
        <v>0</v>
      </c>
      <c r="I6" s="14" t="s">
        <v>0</v>
      </c>
      <c r="J6" s="214">
        <v>2000</v>
      </c>
      <c r="K6" s="14" t="s">
        <v>0</v>
      </c>
      <c r="L6" s="222"/>
      <c r="M6" s="164"/>
      <c r="N6" s="95"/>
      <c r="O6" s="99"/>
      <c r="P6" s="99"/>
    </row>
    <row r="7" spans="1:16">
      <c r="A7" s="201" t="s">
        <v>7</v>
      </c>
      <c r="B7" s="12" t="s">
        <v>0</v>
      </c>
      <c r="C7" s="205" t="s">
        <v>0</v>
      </c>
      <c r="D7" s="28" t="s">
        <v>0</v>
      </c>
      <c r="E7" s="28" t="s">
        <v>0</v>
      </c>
      <c r="F7" s="28" t="s">
        <v>0</v>
      </c>
      <c r="G7" s="28" t="s">
        <v>0</v>
      </c>
      <c r="H7" s="210" t="s">
        <v>0</v>
      </c>
      <c r="I7" s="14" t="s">
        <v>0</v>
      </c>
      <c r="J7" s="215">
        <v>1000</v>
      </c>
      <c r="K7" s="14" t="s">
        <v>0</v>
      </c>
      <c r="L7" s="222"/>
      <c r="M7" s="165"/>
      <c r="N7" s="96"/>
      <c r="O7" s="100"/>
      <c r="P7" s="100"/>
    </row>
    <row r="8" spans="1:16">
      <c r="A8" s="4">
        <v>44440</v>
      </c>
      <c r="B8" s="142">
        <v>238</v>
      </c>
      <c r="C8" s="20"/>
      <c r="D8" s="44"/>
      <c r="E8" s="20"/>
      <c r="F8" s="20"/>
      <c r="G8" s="20"/>
      <c r="H8" s="20"/>
      <c r="I8" s="142">
        <v>0</v>
      </c>
      <c r="J8" s="20"/>
      <c r="K8" s="147">
        <v>0</v>
      </c>
      <c r="L8" s="223"/>
      <c r="M8" s="166"/>
      <c r="N8" s="107"/>
      <c r="O8" s="84"/>
      <c r="P8" s="84"/>
    </row>
    <row r="9" spans="1:16">
      <c r="A9" s="4">
        <v>44441</v>
      </c>
      <c r="B9" s="142">
        <v>246</v>
      </c>
      <c r="C9" s="190"/>
      <c r="D9" s="191"/>
      <c r="E9" s="191"/>
      <c r="F9" s="191"/>
      <c r="G9" s="191"/>
      <c r="H9" s="189"/>
      <c r="I9" s="142">
        <v>0</v>
      </c>
      <c r="J9" s="216"/>
      <c r="K9" s="183">
        <v>0</v>
      </c>
      <c r="L9" s="223"/>
      <c r="M9" s="170"/>
      <c r="N9" s="168"/>
      <c r="O9" s="84"/>
      <c r="P9" s="84"/>
    </row>
    <row r="10" spans="1:16">
      <c r="A10" s="4">
        <v>44442</v>
      </c>
      <c r="B10" s="142">
        <v>243</v>
      </c>
      <c r="C10" s="20"/>
      <c r="D10" s="44"/>
      <c r="E10" s="20"/>
      <c r="F10" s="20"/>
      <c r="G10" s="20"/>
      <c r="H10" s="20"/>
      <c r="I10" s="142">
        <v>0</v>
      </c>
      <c r="J10" s="217"/>
      <c r="K10" s="147">
        <v>0</v>
      </c>
      <c r="L10" s="223"/>
      <c r="M10" s="170"/>
      <c r="N10" s="168"/>
      <c r="O10" s="84"/>
      <c r="P10" s="84"/>
    </row>
    <row r="11" spans="1:16">
      <c r="A11" s="4">
        <v>44443</v>
      </c>
      <c r="B11" s="142">
        <v>257</v>
      </c>
      <c r="C11" s="20"/>
      <c r="D11" s="44"/>
      <c r="E11" s="20"/>
      <c r="F11" s="20"/>
      <c r="G11" s="20"/>
      <c r="H11" s="20"/>
      <c r="I11" s="142">
        <v>0</v>
      </c>
      <c r="J11" s="20"/>
      <c r="K11" s="147">
        <v>0</v>
      </c>
      <c r="L11" s="223"/>
      <c r="M11" s="170"/>
      <c r="N11" s="168"/>
      <c r="O11" s="84"/>
      <c r="P11" s="84"/>
    </row>
    <row r="12" spans="1:16">
      <c r="A12" s="4">
        <v>44444</v>
      </c>
      <c r="B12" s="142">
        <v>254</v>
      </c>
      <c r="C12" s="45"/>
      <c r="D12" s="45"/>
      <c r="E12" s="45"/>
      <c r="F12" s="45"/>
      <c r="G12" s="45"/>
      <c r="H12" s="45"/>
      <c r="I12" s="142">
        <v>0</v>
      </c>
      <c r="J12" s="20"/>
      <c r="K12" s="147">
        <v>0</v>
      </c>
      <c r="L12" s="223"/>
      <c r="M12" s="170"/>
      <c r="N12" s="168"/>
      <c r="O12" s="84"/>
      <c r="P12" s="84"/>
    </row>
    <row r="13" spans="1:16">
      <c r="A13" s="4">
        <v>44445</v>
      </c>
      <c r="B13" s="142">
        <v>221</v>
      </c>
      <c r="C13" s="45"/>
      <c r="D13" s="45"/>
      <c r="E13" s="45"/>
      <c r="F13" s="45"/>
      <c r="G13" s="45"/>
      <c r="H13" s="45"/>
      <c r="I13" s="142">
        <v>0</v>
      </c>
      <c r="J13" s="20"/>
      <c r="K13" s="147">
        <v>0</v>
      </c>
      <c r="L13" s="223"/>
      <c r="M13" s="170"/>
      <c r="N13" s="168"/>
      <c r="O13" s="84"/>
      <c r="P13" s="84"/>
    </row>
    <row r="14" spans="1:16">
      <c r="A14" s="4">
        <v>44446</v>
      </c>
      <c r="B14" s="142">
        <v>251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3"/>
      <c r="M14" s="231"/>
      <c r="N14" s="168"/>
      <c r="O14" s="84"/>
      <c r="P14" s="84"/>
    </row>
    <row r="15" spans="1:16">
      <c r="A15" s="4">
        <v>44447</v>
      </c>
      <c r="B15" s="142">
        <v>236</v>
      </c>
      <c r="C15" s="146">
        <v>17</v>
      </c>
      <c r="D15" s="146">
        <v>125</v>
      </c>
      <c r="E15" s="37">
        <v>0.01</v>
      </c>
      <c r="F15" s="146">
        <v>44</v>
      </c>
      <c r="G15" s="146">
        <v>9.1</v>
      </c>
      <c r="H15" s="146">
        <v>4.3</v>
      </c>
      <c r="I15" s="142">
        <v>0</v>
      </c>
      <c r="J15" s="40"/>
      <c r="K15" s="147">
        <v>0</v>
      </c>
      <c r="L15" s="223">
        <v>0.375</v>
      </c>
      <c r="M15" s="233" t="s">
        <v>75</v>
      </c>
      <c r="N15" s="234" t="s">
        <v>81</v>
      </c>
      <c r="O15" s="235" t="s">
        <v>82</v>
      </c>
      <c r="P15" s="235"/>
    </row>
    <row r="16" spans="1:16">
      <c r="A16" s="4">
        <v>44448</v>
      </c>
      <c r="B16" s="142">
        <v>231</v>
      </c>
      <c r="C16" s="83"/>
      <c r="D16" s="83"/>
      <c r="E16" s="83"/>
      <c r="F16" s="83"/>
      <c r="G16" s="83"/>
      <c r="H16" s="83"/>
      <c r="I16" s="142">
        <v>0</v>
      </c>
      <c r="J16" s="20"/>
      <c r="K16" s="147">
        <v>0</v>
      </c>
      <c r="L16" s="223"/>
      <c r="M16" s="232"/>
      <c r="N16" s="168"/>
      <c r="O16" s="84"/>
      <c r="P16" s="84"/>
    </row>
    <row r="17" spans="1:16">
      <c r="A17" s="4">
        <v>44449</v>
      </c>
      <c r="B17" s="142">
        <v>238</v>
      </c>
      <c r="C17" s="83"/>
      <c r="D17" s="83"/>
      <c r="E17" s="83"/>
      <c r="F17" s="83"/>
      <c r="G17" s="83"/>
      <c r="H17" s="83"/>
      <c r="I17" s="142">
        <v>0</v>
      </c>
      <c r="J17" s="20"/>
      <c r="K17" s="147">
        <v>0</v>
      </c>
      <c r="L17" s="223"/>
      <c r="M17" s="170"/>
      <c r="N17" s="168"/>
      <c r="O17" s="84"/>
      <c r="P17" s="84"/>
    </row>
    <row r="18" spans="1:16">
      <c r="A18" s="4">
        <v>44450</v>
      </c>
      <c r="B18" s="140">
        <v>253</v>
      </c>
      <c r="I18" s="142">
        <v>0</v>
      </c>
      <c r="J18" s="20"/>
      <c r="K18" s="147">
        <v>0</v>
      </c>
      <c r="L18" s="223"/>
      <c r="M18" s="170"/>
      <c r="N18" s="168"/>
      <c r="O18" s="84"/>
      <c r="P18" s="84"/>
    </row>
    <row r="19" spans="1:16">
      <c r="A19" s="4">
        <v>44451</v>
      </c>
      <c r="B19" s="140">
        <v>246</v>
      </c>
      <c r="C19" s="45"/>
      <c r="D19" s="45"/>
      <c r="E19" s="45"/>
      <c r="F19" s="45"/>
      <c r="G19" s="45"/>
      <c r="H19" s="45"/>
      <c r="I19" s="142">
        <v>0</v>
      </c>
      <c r="J19" s="20"/>
      <c r="K19" s="147">
        <v>0</v>
      </c>
      <c r="L19" s="223"/>
      <c r="M19" s="170"/>
      <c r="N19" s="168"/>
      <c r="O19" s="84"/>
      <c r="P19" s="84"/>
    </row>
    <row r="20" spans="1:16">
      <c r="A20" s="4">
        <v>44452</v>
      </c>
      <c r="B20" s="140">
        <v>240</v>
      </c>
      <c r="C20" s="45"/>
      <c r="D20" s="45"/>
      <c r="E20" s="45"/>
      <c r="F20" s="45"/>
      <c r="G20" s="45"/>
      <c r="H20" s="45"/>
      <c r="I20" s="142">
        <v>0</v>
      </c>
      <c r="J20" s="20"/>
      <c r="K20" s="147">
        <v>0</v>
      </c>
      <c r="L20" s="223"/>
      <c r="M20" s="170"/>
      <c r="N20" s="168"/>
      <c r="O20" s="84"/>
      <c r="P20" s="84"/>
    </row>
    <row r="21" spans="1:16">
      <c r="A21" s="4">
        <v>44453</v>
      </c>
      <c r="B21" s="140">
        <v>242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3"/>
      <c r="M21" s="170"/>
      <c r="N21" s="168"/>
      <c r="O21" s="84"/>
      <c r="P21" s="84"/>
    </row>
    <row r="22" spans="1:16">
      <c r="A22" s="4">
        <v>44454</v>
      </c>
      <c r="B22" s="140">
        <v>245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3"/>
      <c r="M22" s="170"/>
      <c r="N22" s="168"/>
      <c r="O22" s="84"/>
      <c r="P22" s="84"/>
    </row>
    <row r="23" spans="1:16">
      <c r="A23" s="4">
        <v>44455</v>
      </c>
      <c r="B23" s="140">
        <v>243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3"/>
      <c r="M23" s="170"/>
      <c r="N23" s="168"/>
      <c r="O23" s="84"/>
      <c r="P23" s="84"/>
    </row>
    <row r="24" spans="1:16">
      <c r="A24" s="4">
        <v>44456</v>
      </c>
      <c r="B24" s="140">
        <v>243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3"/>
      <c r="M24" s="170"/>
      <c r="N24" s="168"/>
      <c r="O24" s="84"/>
      <c r="P24" s="84"/>
    </row>
    <row r="25" spans="1:16">
      <c r="A25" s="4">
        <v>44457</v>
      </c>
      <c r="B25" s="140">
        <v>249</v>
      </c>
      <c r="C25" s="20"/>
      <c r="D25" s="20"/>
      <c r="E25" s="20"/>
      <c r="F25" s="20"/>
      <c r="G25" s="20"/>
      <c r="H25" s="20"/>
      <c r="I25" s="142">
        <v>0</v>
      </c>
      <c r="J25" s="20"/>
      <c r="K25" s="147">
        <v>0</v>
      </c>
      <c r="L25" s="223"/>
      <c r="M25" s="170"/>
      <c r="N25" s="168"/>
      <c r="O25" s="84"/>
      <c r="P25" s="84"/>
    </row>
    <row r="26" spans="1:16">
      <c r="A26" s="4">
        <v>44458</v>
      </c>
      <c r="B26" s="140">
        <v>239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3"/>
      <c r="M26" s="170"/>
      <c r="N26" s="168"/>
      <c r="O26" s="84"/>
      <c r="P26" s="84"/>
    </row>
    <row r="27" spans="1:16">
      <c r="A27" s="4">
        <v>44459</v>
      </c>
      <c r="B27" s="140">
        <v>258</v>
      </c>
      <c r="C27" s="45"/>
      <c r="D27" s="45"/>
      <c r="E27" s="45"/>
      <c r="F27" s="45"/>
      <c r="G27" s="45"/>
      <c r="H27" s="45"/>
      <c r="I27" s="142">
        <v>0</v>
      </c>
      <c r="J27" s="20"/>
      <c r="K27" s="147">
        <v>0</v>
      </c>
      <c r="L27" s="223"/>
      <c r="M27" s="170"/>
      <c r="N27" s="168"/>
      <c r="O27" s="84"/>
      <c r="P27" s="84"/>
    </row>
    <row r="28" spans="1:16">
      <c r="A28" s="4">
        <v>44460</v>
      </c>
      <c r="B28" s="140">
        <v>236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10</v>
      </c>
      <c r="L28" s="223"/>
      <c r="M28" s="170"/>
      <c r="N28" s="168"/>
      <c r="O28" s="84"/>
      <c r="P28" s="84"/>
    </row>
    <row r="29" spans="1:16">
      <c r="A29" s="4">
        <v>44461</v>
      </c>
      <c r="B29" s="140">
        <v>233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3"/>
      <c r="M29" s="170"/>
      <c r="N29" s="168"/>
      <c r="O29" s="84"/>
      <c r="P29" s="84"/>
    </row>
    <row r="30" spans="1:16">
      <c r="A30" s="4">
        <v>44462</v>
      </c>
      <c r="B30" s="140">
        <v>226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0</v>
      </c>
      <c r="L30" s="223"/>
      <c r="M30" s="170"/>
      <c r="N30" s="168"/>
      <c r="O30" s="84"/>
      <c r="P30" s="84"/>
    </row>
    <row r="31" spans="1:16">
      <c r="A31" s="4">
        <v>44463</v>
      </c>
      <c r="B31" s="140">
        <v>228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3"/>
      <c r="M31" s="170"/>
      <c r="N31" s="168"/>
      <c r="O31" s="84"/>
      <c r="P31" s="84"/>
    </row>
    <row r="32" spans="1:16">
      <c r="A32" s="4">
        <v>44464</v>
      </c>
      <c r="B32" s="140">
        <v>231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3"/>
      <c r="M32" s="170"/>
      <c r="N32" s="168"/>
      <c r="O32" s="84"/>
      <c r="P32" s="84"/>
    </row>
    <row r="33" spans="1:16">
      <c r="A33" s="4">
        <v>44465</v>
      </c>
      <c r="B33" s="140">
        <v>233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3"/>
      <c r="M33" s="170"/>
      <c r="N33" s="168"/>
      <c r="O33" s="84"/>
      <c r="P33" s="84"/>
    </row>
    <row r="34" spans="1:16">
      <c r="A34" s="4">
        <v>44466</v>
      </c>
      <c r="B34" s="140">
        <v>245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10</v>
      </c>
      <c r="L34" s="223"/>
      <c r="M34" s="170"/>
      <c r="N34" s="168"/>
      <c r="O34" s="84"/>
      <c r="P34" s="84"/>
    </row>
    <row r="35" spans="1:16">
      <c r="A35" s="4">
        <v>44467</v>
      </c>
      <c r="B35" s="140">
        <v>225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3"/>
      <c r="M35" s="170"/>
      <c r="N35" s="168"/>
      <c r="O35" s="84"/>
      <c r="P35" s="84"/>
    </row>
    <row r="36" spans="1:16">
      <c r="A36" s="4">
        <v>44468</v>
      </c>
      <c r="B36" s="140">
        <v>234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0</v>
      </c>
      <c r="L36" s="223"/>
      <c r="M36" s="170"/>
      <c r="N36" s="168"/>
      <c r="O36" s="84"/>
      <c r="P36" s="84"/>
    </row>
    <row r="37" spans="1:16">
      <c r="A37" s="4">
        <v>44469</v>
      </c>
      <c r="B37" s="140">
        <v>282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10</v>
      </c>
      <c r="L37" s="223"/>
      <c r="M37" s="170"/>
      <c r="N37" s="168"/>
      <c r="O37" s="84"/>
      <c r="P37" s="84"/>
    </row>
    <row r="38" spans="1:16">
      <c r="A38" s="4">
        <v>44470</v>
      </c>
      <c r="B38" s="140">
        <v>289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5</v>
      </c>
      <c r="L38" s="223"/>
      <c r="M38" s="170"/>
      <c r="N38" s="167"/>
      <c r="O38" s="84"/>
      <c r="P38" s="84"/>
    </row>
    <row r="39" spans="1:16">
      <c r="A39" s="4">
        <v>44471</v>
      </c>
      <c r="B39" s="140">
        <v>255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6</v>
      </c>
      <c r="L39" s="223"/>
      <c r="M39" s="170"/>
      <c r="N39" s="168"/>
      <c r="O39" s="84"/>
      <c r="P39" s="84"/>
    </row>
    <row r="40" spans="1:16">
      <c r="A40" s="4">
        <v>44472</v>
      </c>
      <c r="B40" s="140">
        <v>251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0</v>
      </c>
      <c r="L40" s="223"/>
      <c r="M40" s="170"/>
      <c r="N40" s="168"/>
      <c r="O40" s="84"/>
      <c r="P40" s="84"/>
    </row>
    <row r="41" spans="1:16">
      <c r="A41" s="4">
        <v>44473</v>
      </c>
      <c r="B41" s="140">
        <v>241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0</v>
      </c>
      <c r="L41" s="223"/>
      <c r="M41" s="170"/>
      <c r="N41" s="168"/>
      <c r="O41" s="84"/>
      <c r="P41" s="84"/>
    </row>
    <row r="42" spans="1:16">
      <c r="A42" s="4">
        <v>44474</v>
      </c>
      <c r="B42" s="140">
        <v>225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3"/>
      <c r="M42" s="170"/>
      <c r="N42" s="168"/>
      <c r="O42" s="84"/>
      <c r="P42" s="84"/>
    </row>
    <row r="43" spans="1:16">
      <c r="A43" s="4">
        <v>44475</v>
      </c>
      <c r="B43" s="140">
        <v>235</v>
      </c>
      <c r="C43" s="192"/>
      <c r="D43" s="189"/>
      <c r="E43" s="191"/>
      <c r="F43" s="192"/>
      <c r="G43" s="191"/>
      <c r="H43" s="192"/>
      <c r="I43" s="142">
        <v>0</v>
      </c>
      <c r="J43" s="218"/>
      <c r="K43" s="183">
        <v>0</v>
      </c>
      <c r="L43" s="223"/>
      <c r="M43" s="170"/>
      <c r="N43" s="168"/>
      <c r="O43" s="84"/>
      <c r="P43" s="84"/>
    </row>
    <row r="44" spans="1:16">
      <c r="A44" s="4">
        <v>44476</v>
      </c>
      <c r="B44" s="140">
        <v>226</v>
      </c>
      <c r="C44" s="45"/>
      <c r="D44" s="45"/>
      <c r="E44" s="45"/>
      <c r="F44" s="45"/>
      <c r="G44" s="45"/>
      <c r="H44" s="45"/>
      <c r="I44" s="142">
        <v>0</v>
      </c>
      <c r="J44" s="217"/>
      <c r="K44" s="147">
        <v>0</v>
      </c>
      <c r="L44" s="223"/>
      <c r="M44" s="170"/>
      <c r="N44" s="168"/>
      <c r="O44" s="84"/>
      <c r="P44" s="84"/>
    </row>
    <row r="45" spans="1:16">
      <c r="A45" s="4">
        <v>44477</v>
      </c>
      <c r="B45" s="140">
        <v>234</v>
      </c>
      <c r="C45" s="45"/>
      <c r="D45" s="45"/>
      <c r="E45" s="45"/>
      <c r="F45" s="45"/>
      <c r="G45" s="45"/>
      <c r="H45" s="45"/>
      <c r="I45" s="142">
        <v>0</v>
      </c>
      <c r="J45" s="20"/>
      <c r="K45" s="147">
        <v>0</v>
      </c>
      <c r="L45" s="223"/>
      <c r="M45" s="170"/>
      <c r="N45" s="168"/>
      <c r="O45" s="84"/>
      <c r="P45" s="84"/>
    </row>
    <row r="46" spans="1:16">
      <c r="A46" s="4">
        <v>44478</v>
      </c>
      <c r="B46" s="140">
        <v>243</v>
      </c>
      <c r="C46" s="45"/>
      <c r="D46" s="45"/>
      <c r="E46" s="45"/>
      <c r="F46" s="45"/>
      <c r="G46" s="45"/>
      <c r="H46" s="45"/>
      <c r="I46" s="142">
        <v>0</v>
      </c>
      <c r="J46" s="20"/>
      <c r="K46" s="147">
        <v>0</v>
      </c>
      <c r="L46" s="223"/>
      <c r="M46" s="170"/>
      <c r="N46" s="168"/>
      <c r="O46" s="84"/>
      <c r="P46" s="84"/>
    </row>
    <row r="47" spans="1:16">
      <c r="A47" s="4">
        <v>44479</v>
      </c>
      <c r="B47" s="140">
        <v>241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3"/>
      <c r="M47" s="170"/>
      <c r="N47" s="168"/>
      <c r="O47" s="84"/>
      <c r="P47" s="84"/>
    </row>
    <row r="48" spans="1:16">
      <c r="A48" s="4">
        <v>44480</v>
      </c>
      <c r="B48" s="140">
        <v>261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3"/>
      <c r="M48" s="170"/>
      <c r="N48" s="168"/>
      <c r="O48" s="84"/>
      <c r="P48" s="84"/>
    </row>
    <row r="49" spans="1:16">
      <c r="A49" s="4">
        <v>44481</v>
      </c>
      <c r="B49" s="140">
        <v>753</v>
      </c>
      <c r="C49" s="45"/>
      <c r="D49" s="45"/>
      <c r="E49" s="45"/>
      <c r="F49" s="45"/>
      <c r="G49" s="45"/>
      <c r="H49" s="45"/>
      <c r="I49" s="142">
        <v>0</v>
      </c>
      <c r="J49" s="20"/>
      <c r="K49" s="150">
        <v>16</v>
      </c>
      <c r="L49" s="236"/>
      <c r="M49" s="231"/>
      <c r="N49" s="168"/>
      <c r="O49" s="84"/>
      <c r="P49" s="84"/>
    </row>
    <row r="50" spans="1:16">
      <c r="A50" s="4">
        <v>44482</v>
      </c>
      <c r="B50" s="140">
        <v>492</v>
      </c>
      <c r="C50" s="146">
        <v>4</v>
      </c>
      <c r="D50" s="146">
        <v>260</v>
      </c>
      <c r="E50" s="146">
        <v>0.01</v>
      </c>
      <c r="F50" s="146">
        <v>52</v>
      </c>
      <c r="G50" s="146">
        <v>5.7</v>
      </c>
      <c r="H50" s="146">
        <v>1.3</v>
      </c>
      <c r="I50" s="142">
        <v>0</v>
      </c>
      <c r="J50" s="40"/>
      <c r="K50" s="147">
        <v>40</v>
      </c>
      <c r="L50" s="88">
        <v>0.33333333333333331</v>
      </c>
      <c r="M50" s="233" t="s">
        <v>83</v>
      </c>
      <c r="N50" s="234" t="s">
        <v>84</v>
      </c>
      <c r="O50" s="235" t="s">
        <v>85</v>
      </c>
      <c r="P50" s="235"/>
    </row>
    <row r="51" spans="1:16">
      <c r="A51" s="4">
        <v>44483</v>
      </c>
      <c r="B51" s="140">
        <v>340</v>
      </c>
      <c r="C51" s="45"/>
      <c r="D51" s="45"/>
      <c r="E51" s="45"/>
      <c r="F51" s="45"/>
      <c r="G51" s="45"/>
      <c r="H51" s="45"/>
      <c r="I51" s="142">
        <v>0</v>
      </c>
      <c r="J51" s="20"/>
      <c r="K51" s="151">
        <v>0</v>
      </c>
      <c r="L51" s="237"/>
      <c r="M51" s="232"/>
      <c r="N51" s="168"/>
      <c r="O51" s="84"/>
      <c r="P51" s="84"/>
    </row>
    <row r="52" spans="1:16">
      <c r="A52" s="4">
        <v>44484</v>
      </c>
      <c r="B52" s="140">
        <v>281</v>
      </c>
      <c r="C52" s="45"/>
      <c r="D52" s="45"/>
      <c r="E52" s="45"/>
      <c r="F52" s="45"/>
      <c r="G52" s="45"/>
      <c r="H52" s="45"/>
      <c r="I52" s="142">
        <v>0</v>
      </c>
      <c r="J52" s="20"/>
      <c r="K52" s="147">
        <v>0</v>
      </c>
      <c r="L52" s="223"/>
      <c r="M52" s="170"/>
      <c r="N52" s="168"/>
      <c r="O52" s="84"/>
      <c r="P52" s="84"/>
    </row>
    <row r="53" spans="1:16">
      <c r="A53" s="4">
        <v>44485</v>
      </c>
      <c r="B53" s="140">
        <v>276</v>
      </c>
      <c r="C53" s="45"/>
      <c r="D53" s="45"/>
      <c r="E53" s="45"/>
      <c r="F53" s="45"/>
      <c r="G53" s="45"/>
      <c r="H53" s="45"/>
      <c r="I53" s="142">
        <v>0</v>
      </c>
      <c r="J53" s="20"/>
      <c r="K53" s="147">
        <v>0</v>
      </c>
      <c r="L53" s="223"/>
      <c r="M53" s="170"/>
      <c r="N53" s="168"/>
      <c r="O53" s="84"/>
      <c r="P53" s="84"/>
    </row>
    <row r="54" spans="1:16">
      <c r="A54" s="4">
        <v>44486</v>
      </c>
      <c r="B54" s="140">
        <v>265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3"/>
      <c r="M54" s="170"/>
      <c r="N54" s="168"/>
      <c r="O54" s="84"/>
      <c r="P54" s="84"/>
    </row>
    <row r="55" spans="1:16">
      <c r="A55" s="4">
        <v>44487</v>
      </c>
      <c r="B55" s="140">
        <v>587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3"/>
      <c r="M55" s="170"/>
      <c r="N55" s="168"/>
      <c r="O55" s="84"/>
      <c r="P55" s="84"/>
    </row>
    <row r="56" spans="1:16">
      <c r="A56" s="4">
        <v>44488</v>
      </c>
      <c r="B56" s="140">
        <v>431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28</v>
      </c>
      <c r="L56" s="223"/>
      <c r="M56" s="170"/>
      <c r="N56" s="168"/>
      <c r="O56" s="84"/>
      <c r="P56" s="84"/>
    </row>
    <row r="57" spans="1:16">
      <c r="A57" s="4">
        <v>44489</v>
      </c>
      <c r="B57" s="140">
        <v>322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5</v>
      </c>
      <c r="L57" s="223"/>
      <c r="M57" s="170"/>
      <c r="N57" s="168"/>
      <c r="O57" s="84"/>
      <c r="P57" s="84"/>
    </row>
    <row r="58" spans="1:16">
      <c r="A58" s="4">
        <v>44490</v>
      </c>
      <c r="B58" s="140">
        <v>403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25</v>
      </c>
      <c r="L58" s="223"/>
      <c r="M58" s="170"/>
      <c r="N58" s="168"/>
      <c r="O58" s="84"/>
      <c r="P58" s="84"/>
    </row>
    <row r="59" spans="1:16">
      <c r="A59" s="4">
        <v>44491</v>
      </c>
      <c r="B59" s="140">
        <v>390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0</v>
      </c>
      <c r="L59" s="223"/>
      <c r="M59" s="170"/>
      <c r="N59" s="168"/>
      <c r="O59" s="84"/>
      <c r="P59" s="84"/>
    </row>
    <row r="60" spans="1:16">
      <c r="A60" s="4">
        <v>44492</v>
      </c>
      <c r="B60" s="140">
        <v>359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0</v>
      </c>
      <c r="L60" s="223"/>
      <c r="M60" s="170"/>
      <c r="N60" s="168"/>
      <c r="O60" s="84"/>
      <c r="P60" s="84"/>
    </row>
    <row r="61" spans="1:16">
      <c r="A61" s="4">
        <v>44493</v>
      </c>
      <c r="B61" s="140">
        <v>320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3"/>
      <c r="M61" s="170"/>
      <c r="N61" s="168"/>
      <c r="O61" s="84"/>
      <c r="P61" s="84"/>
    </row>
    <row r="62" spans="1:16">
      <c r="A62" s="4">
        <v>44494</v>
      </c>
      <c r="B62" s="140">
        <v>271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3"/>
      <c r="M62" s="170"/>
      <c r="N62" s="168"/>
      <c r="O62" s="84"/>
      <c r="P62" s="84"/>
    </row>
    <row r="63" spans="1:16">
      <c r="A63" s="4">
        <v>44495</v>
      </c>
      <c r="B63" s="140">
        <v>256</v>
      </c>
      <c r="C63" s="45"/>
      <c r="D63" s="45"/>
      <c r="E63" s="45"/>
      <c r="F63" s="45"/>
      <c r="G63" s="45"/>
      <c r="H63" s="45"/>
      <c r="I63" s="142">
        <v>0</v>
      </c>
      <c r="J63" s="20"/>
      <c r="K63" s="148">
        <v>0</v>
      </c>
      <c r="L63" s="223"/>
      <c r="M63" s="170"/>
      <c r="N63" s="168"/>
      <c r="O63" s="84"/>
      <c r="P63" s="84"/>
    </row>
    <row r="64" spans="1:16">
      <c r="A64" s="4">
        <v>44496</v>
      </c>
      <c r="B64" s="140">
        <v>104</v>
      </c>
      <c r="C64" s="45"/>
      <c r="D64" s="45"/>
      <c r="E64" s="45"/>
      <c r="F64" s="45"/>
      <c r="G64" s="45"/>
      <c r="H64" s="45"/>
      <c r="I64" s="142">
        <v>0</v>
      </c>
      <c r="J64" s="20"/>
      <c r="K64" s="148">
        <v>0</v>
      </c>
      <c r="L64" s="223"/>
      <c r="M64" s="170"/>
      <c r="N64" s="168"/>
      <c r="O64" s="84"/>
      <c r="P64" s="84"/>
    </row>
    <row r="65" spans="1:16">
      <c r="A65" s="4">
        <v>44497</v>
      </c>
      <c r="B65" s="140">
        <v>233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3"/>
      <c r="M65" s="170"/>
      <c r="N65" s="168"/>
      <c r="O65" s="84"/>
      <c r="P65" s="84"/>
    </row>
    <row r="66" spans="1:16">
      <c r="A66" s="4">
        <v>44498</v>
      </c>
      <c r="B66" s="140">
        <v>222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3"/>
      <c r="M66" s="170"/>
      <c r="N66" s="168"/>
      <c r="O66" s="84"/>
      <c r="P66" s="84"/>
    </row>
    <row r="67" spans="1:16">
      <c r="A67" s="4">
        <v>44499</v>
      </c>
      <c r="B67" s="140">
        <v>239</v>
      </c>
      <c r="C67" s="45"/>
      <c r="D67" s="45"/>
      <c r="E67" s="45"/>
      <c r="F67" s="45"/>
      <c r="G67" s="45"/>
      <c r="H67" s="45"/>
      <c r="I67" s="142">
        <v>0</v>
      </c>
      <c r="J67" s="20"/>
      <c r="K67" s="147">
        <v>0</v>
      </c>
      <c r="L67" s="223"/>
      <c r="M67" s="170"/>
      <c r="N67" s="168"/>
      <c r="O67" s="84"/>
      <c r="P67" s="84"/>
    </row>
    <row r="68" spans="1:16">
      <c r="A68" s="4">
        <v>44500</v>
      </c>
      <c r="B68" s="140">
        <v>219</v>
      </c>
      <c r="C68" s="45"/>
      <c r="D68" s="45"/>
      <c r="E68" s="45"/>
      <c r="F68" s="45"/>
      <c r="G68" s="45"/>
      <c r="H68" s="45"/>
      <c r="I68" s="142">
        <v>0</v>
      </c>
      <c r="J68" s="20"/>
      <c r="K68" s="147">
        <v>0</v>
      </c>
      <c r="L68" s="223"/>
      <c r="M68" s="170"/>
      <c r="N68" s="168"/>
      <c r="O68" s="84"/>
      <c r="P68" s="84"/>
    </row>
    <row r="69" spans="1:16">
      <c r="A69" s="4">
        <v>44501</v>
      </c>
      <c r="B69" s="140">
        <v>236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3"/>
      <c r="M69" s="170"/>
      <c r="N69" s="168"/>
      <c r="O69" s="84"/>
      <c r="P69" s="84"/>
    </row>
    <row r="70" spans="1:16">
      <c r="A70" s="4">
        <v>44502</v>
      </c>
      <c r="B70" s="140">
        <v>222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3"/>
      <c r="M70" s="170"/>
      <c r="N70" s="168"/>
      <c r="O70" s="84"/>
      <c r="P70" s="84"/>
    </row>
    <row r="71" spans="1:16">
      <c r="A71" s="4">
        <v>44503</v>
      </c>
      <c r="B71" s="140">
        <v>232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3"/>
      <c r="M71" s="170"/>
      <c r="N71" s="168"/>
      <c r="O71" s="84"/>
      <c r="P71" s="84"/>
    </row>
    <row r="72" spans="1:16">
      <c r="A72" s="4">
        <v>44504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3"/>
      <c r="M72" s="170"/>
      <c r="N72" s="168"/>
      <c r="O72" s="84"/>
      <c r="P72" s="84"/>
    </row>
    <row r="73" spans="1:16">
      <c r="A73" s="4">
        <v>44505</v>
      </c>
      <c r="B73" s="140">
        <v>233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3"/>
      <c r="M73" s="170"/>
      <c r="N73" s="168"/>
      <c r="O73" s="84"/>
      <c r="P73" s="84"/>
    </row>
    <row r="74" spans="1:16">
      <c r="A74" s="4">
        <v>44506</v>
      </c>
      <c r="B74" s="140">
        <v>237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3"/>
      <c r="M74" s="170"/>
      <c r="N74" s="168"/>
      <c r="O74" s="84"/>
      <c r="P74" s="84"/>
    </row>
    <row r="75" spans="1:16">
      <c r="A75" s="4">
        <v>44507</v>
      </c>
      <c r="B75" s="140">
        <v>239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3"/>
      <c r="M75" s="170"/>
      <c r="N75" s="168"/>
      <c r="O75" s="84"/>
      <c r="P75" s="84"/>
    </row>
    <row r="76" spans="1:16">
      <c r="A76" s="4">
        <v>44508</v>
      </c>
      <c r="B76" s="140">
        <v>282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3"/>
      <c r="M76" s="170"/>
      <c r="N76" s="168"/>
      <c r="O76" s="84"/>
      <c r="P76" s="84"/>
    </row>
    <row r="77" spans="1:16">
      <c r="A77" s="4">
        <v>44509</v>
      </c>
      <c r="B77" s="140">
        <v>246</v>
      </c>
      <c r="C77" s="45"/>
      <c r="D77" s="45"/>
      <c r="E77" s="45"/>
      <c r="F77" s="45"/>
      <c r="G77" s="45"/>
      <c r="H77" s="45"/>
      <c r="I77" s="142">
        <v>0</v>
      </c>
      <c r="J77" s="20"/>
      <c r="K77" s="150">
        <v>0</v>
      </c>
      <c r="L77" s="236"/>
      <c r="M77" s="231"/>
      <c r="N77" s="168"/>
      <c r="O77" s="84"/>
      <c r="P77" s="84"/>
    </row>
    <row r="78" spans="1:16">
      <c r="A78" s="4">
        <v>44510</v>
      </c>
      <c r="B78" s="140">
        <v>279</v>
      </c>
      <c r="C78" s="143">
        <v>6</v>
      </c>
      <c r="D78" s="143">
        <v>0.01</v>
      </c>
      <c r="E78" s="143">
        <v>0.01</v>
      </c>
      <c r="F78" s="143">
        <v>23</v>
      </c>
      <c r="G78" s="143">
        <v>3.8</v>
      </c>
      <c r="H78" s="143">
        <v>0.81</v>
      </c>
      <c r="I78" s="142">
        <v>0</v>
      </c>
      <c r="J78" s="238"/>
      <c r="K78" s="183">
        <v>0</v>
      </c>
      <c r="L78" s="88">
        <v>0.39583333333333331</v>
      </c>
      <c r="M78" s="233" t="s">
        <v>75</v>
      </c>
      <c r="N78" s="234">
        <v>44516</v>
      </c>
      <c r="O78" s="235">
        <v>44516</v>
      </c>
      <c r="P78" s="235"/>
    </row>
    <row r="79" spans="1:16">
      <c r="A79" s="4">
        <v>44511</v>
      </c>
      <c r="B79" s="140">
        <v>766</v>
      </c>
      <c r="C79" s="45"/>
      <c r="D79" s="45"/>
      <c r="E79" s="45"/>
      <c r="F79" s="45"/>
      <c r="G79" s="45"/>
      <c r="H79" s="45"/>
      <c r="I79" s="142">
        <v>0</v>
      </c>
      <c r="J79" s="20"/>
      <c r="K79" s="151">
        <v>0</v>
      </c>
      <c r="L79" s="237"/>
      <c r="M79" s="232"/>
      <c r="N79" s="168"/>
      <c r="O79" s="84"/>
      <c r="P79" s="84"/>
    </row>
    <row r="80" spans="1:16">
      <c r="A80" s="4">
        <v>44512</v>
      </c>
      <c r="B80" s="140">
        <v>387</v>
      </c>
      <c r="C80" s="45"/>
      <c r="D80" s="45"/>
      <c r="E80" s="45"/>
      <c r="F80" s="45"/>
      <c r="G80" s="45"/>
      <c r="H80" s="45"/>
      <c r="I80" s="142">
        <v>0</v>
      </c>
      <c r="J80" s="20"/>
      <c r="K80" s="147">
        <v>0</v>
      </c>
      <c r="L80" s="223"/>
      <c r="M80" s="170"/>
      <c r="N80" s="168"/>
      <c r="O80" s="84"/>
      <c r="P80" s="84"/>
    </row>
    <row r="81" spans="1:16">
      <c r="A81" s="4">
        <v>44513</v>
      </c>
      <c r="B81" s="140">
        <v>299</v>
      </c>
      <c r="C81" s="45"/>
      <c r="D81" s="45"/>
      <c r="E81" s="45"/>
      <c r="F81" s="45"/>
      <c r="G81" s="45"/>
      <c r="H81" s="45"/>
      <c r="I81" s="142">
        <v>0</v>
      </c>
      <c r="J81" s="20"/>
      <c r="K81" s="147">
        <v>0</v>
      </c>
      <c r="L81" s="223"/>
      <c r="M81" s="170"/>
      <c r="N81" s="168"/>
      <c r="O81" s="84"/>
      <c r="P81" s="84"/>
    </row>
    <row r="82" spans="1:16">
      <c r="A82" s="4">
        <v>44514</v>
      </c>
      <c r="B82" s="140">
        <v>270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3"/>
      <c r="M82" s="170"/>
      <c r="N82" s="168"/>
      <c r="O82" s="84"/>
      <c r="P82" s="84"/>
    </row>
    <row r="83" spans="1:16">
      <c r="A83" s="4">
        <v>44515</v>
      </c>
      <c r="B83" s="140">
        <v>259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3"/>
      <c r="M83" s="170"/>
      <c r="N83" s="168"/>
      <c r="O83" s="84"/>
      <c r="P83" s="84"/>
    </row>
    <row r="84" spans="1:16">
      <c r="A84" s="4">
        <v>44516</v>
      </c>
      <c r="B84" s="140">
        <v>217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3"/>
      <c r="M84" s="170"/>
      <c r="N84" s="168"/>
      <c r="O84" s="84"/>
      <c r="P84" s="84"/>
    </row>
    <row r="85" spans="1:16">
      <c r="A85" s="4">
        <v>44517</v>
      </c>
      <c r="B85" s="140">
        <v>263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3"/>
      <c r="M85" s="170"/>
      <c r="N85" s="168"/>
      <c r="O85" s="84"/>
      <c r="P85" s="84"/>
    </row>
    <row r="86" spans="1:16">
      <c r="A86" s="4">
        <v>44518</v>
      </c>
      <c r="B86" s="140">
        <v>240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3"/>
      <c r="M86" s="170"/>
      <c r="N86" s="168"/>
      <c r="O86" s="84"/>
      <c r="P86" s="84"/>
    </row>
    <row r="87" spans="1:16">
      <c r="A87" s="4">
        <v>44519</v>
      </c>
      <c r="B87" s="140">
        <v>234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3"/>
      <c r="M87" s="170"/>
      <c r="N87" s="168"/>
      <c r="O87" s="84"/>
      <c r="P87" s="84"/>
    </row>
    <row r="88" spans="1:16">
      <c r="A88" s="4">
        <v>44520</v>
      </c>
      <c r="B88" s="140">
        <v>238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3"/>
      <c r="M88" s="170"/>
      <c r="N88" s="168"/>
      <c r="O88" s="84"/>
      <c r="P88" s="84"/>
    </row>
    <row r="89" spans="1:16">
      <c r="A89" s="4">
        <v>44521</v>
      </c>
      <c r="B89" s="140">
        <v>325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3"/>
      <c r="M89" s="170"/>
      <c r="N89" s="168"/>
      <c r="O89" s="84"/>
      <c r="P89" s="84"/>
    </row>
    <row r="90" spans="1:16">
      <c r="A90" s="4">
        <v>44522</v>
      </c>
      <c r="B90" s="140">
        <v>271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23</v>
      </c>
      <c r="L90" s="223"/>
      <c r="M90" s="170"/>
      <c r="N90" s="168"/>
      <c r="O90" s="84"/>
      <c r="P90" s="84"/>
    </row>
    <row r="91" spans="1:16">
      <c r="A91" s="4">
        <v>44523</v>
      </c>
      <c r="B91" s="140">
        <v>327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7</v>
      </c>
      <c r="L91" s="223"/>
      <c r="M91" s="170"/>
      <c r="N91" s="168"/>
      <c r="O91" s="84"/>
      <c r="P91" s="84"/>
    </row>
    <row r="92" spans="1:16">
      <c r="A92" s="4">
        <v>44524</v>
      </c>
      <c r="B92" s="140">
        <v>336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15</v>
      </c>
      <c r="L92" s="223"/>
      <c r="M92" s="170"/>
      <c r="N92" s="168"/>
      <c r="O92" s="84"/>
      <c r="P92" s="84"/>
    </row>
    <row r="93" spans="1:16">
      <c r="A93" s="4">
        <v>44525</v>
      </c>
      <c r="B93" s="140">
        <v>420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1</v>
      </c>
      <c r="L93" s="223"/>
      <c r="M93" s="170"/>
      <c r="N93" s="168"/>
      <c r="O93" s="84"/>
      <c r="P93" s="84"/>
    </row>
    <row r="94" spans="1:16">
      <c r="A94" s="4">
        <v>44526</v>
      </c>
      <c r="B94" s="140">
        <v>571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0</v>
      </c>
      <c r="L94" s="223"/>
      <c r="M94" s="170"/>
      <c r="N94" s="168"/>
      <c r="O94" s="84"/>
      <c r="P94" s="84"/>
    </row>
    <row r="95" spans="1:16">
      <c r="A95" s="4">
        <v>44527</v>
      </c>
      <c r="B95" s="140">
        <v>522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0</v>
      </c>
      <c r="L95" s="223"/>
      <c r="M95" s="170"/>
      <c r="N95" s="168"/>
      <c r="O95" s="84"/>
      <c r="P95" s="84"/>
    </row>
    <row r="96" spans="1:16">
      <c r="A96" s="4">
        <v>44528</v>
      </c>
      <c r="B96" s="140">
        <v>343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3"/>
      <c r="M96" s="170"/>
      <c r="N96" s="168"/>
      <c r="O96" s="84"/>
      <c r="P96" s="84"/>
    </row>
    <row r="97" spans="1:16">
      <c r="A97" s="4">
        <v>44529</v>
      </c>
      <c r="B97" s="140">
        <v>295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7</v>
      </c>
      <c r="L97" s="223"/>
      <c r="M97" s="170"/>
      <c r="N97" s="168"/>
      <c r="O97" s="84"/>
      <c r="P97" s="84"/>
    </row>
    <row r="98" spans="1:16">
      <c r="A98" s="4">
        <v>44530</v>
      </c>
      <c r="B98" s="140">
        <v>1030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95</v>
      </c>
      <c r="L98" s="223"/>
      <c r="M98" s="170"/>
      <c r="N98" s="168"/>
      <c r="O98" s="84"/>
      <c r="P98" s="84"/>
    </row>
    <row r="99" spans="1:16">
      <c r="A99" s="4">
        <v>44531</v>
      </c>
      <c r="B99" s="140">
        <v>1928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10</v>
      </c>
      <c r="L99" s="223"/>
      <c r="M99" s="170"/>
      <c r="N99" s="168"/>
      <c r="O99" s="84"/>
      <c r="P99" s="84"/>
    </row>
    <row r="100" spans="1:16">
      <c r="A100" s="4">
        <v>44532</v>
      </c>
      <c r="B100" s="140">
        <v>1003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0</v>
      </c>
      <c r="L100" s="223"/>
      <c r="M100" s="170"/>
      <c r="N100" s="168"/>
      <c r="O100" s="84"/>
      <c r="P100" s="84"/>
    </row>
    <row r="101" spans="1:16">
      <c r="A101" s="4">
        <v>44533</v>
      </c>
      <c r="B101" s="140">
        <v>608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0</v>
      </c>
      <c r="L101" s="223"/>
      <c r="M101" s="170"/>
      <c r="N101" s="168"/>
      <c r="O101" s="84"/>
      <c r="P101" s="84"/>
    </row>
    <row r="102" spans="1:16">
      <c r="A102" s="4">
        <v>44534</v>
      </c>
      <c r="B102" s="140">
        <v>810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3"/>
      <c r="M102" s="170"/>
      <c r="N102" s="168"/>
      <c r="O102" s="84"/>
      <c r="P102" s="84"/>
    </row>
    <row r="103" spans="1:16">
      <c r="A103" s="4">
        <v>44535</v>
      </c>
      <c r="B103" s="140">
        <v>887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3"/>
      <c r="M103" s="170"/>
      <c r="N103" s="168"/>
      <c r="O103" s="101"/>
      <c r="P103" s="84"/>
    </row>
    <row r="104" spans="1:16">
      <c r="A104" s="4">
        <v>44536</v>
      </c>
      <c r="B104" s="140">
        <v>842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3"/>
      <c r="M104" s="170"/>
      <c r="N104" s="168"/>
      <c r="O104" s="84"/>
      <c r="P104" s="84"/>
    </row>
    <row r="105" spans="1:16">
      <c r="A105" s="4">
        <v>44537</v>
      </c>
      <c r="B105" s="140">
        <v>607</v>
      </c>
      <c r="C105" s="45"/>
      <c r="D105" s="45"/>
      <c r="E105" s="45"/>
      <c r="F105" s="45"/>
      <c r="G105" s="45"/>
      <c r="H105" s="45"/>
      <c r="I105" s="144">
        <v>0</v>
      </c>
      <c r="J105" s="20"/>
      <c r="K105" s="150">
        <v>0</v>
      </c>
      <c r="L105" s="236"/>
      <c r="M105" s="231"/>
      <c r="N105" s="168"/>
      <c r="O105" s="84"/>
      <c r="P105" s="84"/>
    </row>
    <row r="106" spans="1:16">
      <c r="A106" s="4">
        <v>44538</v>
      </c>
      <c r="B106" s="140">
        <v>677</v>
      </c>
      <c r="C106" s="146">
        <v>12</v>
      </c>
      <c r="D106" s="146">
        <v>105</v>
      </c>
      <c r="E106" s="146">
        <v>0.01</v>
      </c>
      <c r="F106" s="146">
        <v>50</v>
      </c>
      <c r="G106" s="146">
        <v>7.4</v>
      </c>
      <c r="H106" s="146">
        <v>1.7</v>
      </c>
      <c r="I106" s="142">
        <v>0</v>
      </c>
      <c r="J106" s="40"/>
      <c r="K106" s="147">
        <v>0</v>
      </c>
      <c r="L106" s="88">
        <v>0.375</v>
      </c>
      <c r="M106" s="233" t="s">
        <v>75</v>
      </c>
      <c r="N106" s="234">
        <v>44545</v>
      </c>
      <c r="O106" s="235">
        <v>44546</v>
      </c>
      <c r="P106" s="235"/>
    </row>
    <row r="107" spans="1:16">
      <c r="A107" s="4">
        <v>44539</v>
      </c>
      <c r="B107" s="140">
        <v>1308</v>
      </c>
      <c r="C107" s="239"/>
      <c r="D107" s="239"/>
      <c r="E107" s="239"/>
      <c r="F107" s="240"/>
      <c r="G107" s="211"/>
      <c r="H107" s="211"/>
      <c r="I107" s="145">
        <v>0</v>
      </c>
      <c r="J107" s="20"/>
      <c r="K107" s="241">
        <v>9</v>
      </c>
      <c r="L107" s="237"/>
      <c r="M107" s="232"/>
      <c r="N107" s="168"/>
      <c r="O107" s="84"/>
      <c r="P107" s="84"/>
    </row>
    <row r="108" spans="1:16">
      <c r="A108" s="4">
        <v>44540</v>
      </c>
      <c r="B108" s="140">
        <v>852</v>
      </c>
      <c r="C108" s="45"/>
      <c r="D108" s="45"/>
      <c r="E108" s="45"/>
      <c r="F108" s="45"/>
      <c r="G108" s="45"/>
      <c r="H108" s="45"/>
      <c r="I108" s="142">
        <v>0</v>
      </c>
      <c r="J108" s="20"/>
      <c r="K108" s="147">
        <v>0</v>
      </c>
      <c r="L108" s="223"/>
      <c r="M108" s="170"/>
      <c r="N108" s="168"/>
      <c r="O108" s="84"/>
      <c r="P108" s="84"/>
    </row>
    <row r="109" spans="1:16">
      <c r="A109" s="4">
        <v>44541</v>
      </c>
      <c r="B109" s="140">
        <v>550</v>
      </c>
      <c r="C109" s="45"/>
      <c r="D109" s="45"/>
      <c r="E109" s="45"/>
      <c r="F109" s="45"/>
      <c r="G109" s="45"/>
      <c r="H109" s="45"/>
      <c r="I109" s="142">
        <v>0</v>
      </c>
      <c r="J109" s="20"/>
      <c r="K109" s="147">
        <v>0</v>
      </c>
      <c r="L109" s="223"/>
      <c r="M109" s="170"/>
      <c r="N109" s="168"/>
      <c r="O109" s="84"/>
      <c r="P109" s="84"/>
    </row>
    <row r="110" spans="1:16">
      <c r="A110" s="4">
        <v>44542</v>
      </c>
      <c r="B110" s="140">
        <v>470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3"/>
      <c r="M110" s="170"/>
      <c r="N110" s="168"/>
      <c r="O110" s="84"/>
      <c r="P110" s="84"/>
    </row>
    <row r="111" spans="1:16">
      <c r="A111" s="4">
        <v>44543</v>
      </c>
      <c r="B111" s="140">
        <v>414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3"/>
      <c r="M111" s="170"/>
      <c r="N111" s="168"/>
      <c r="O111" s="84"/>
      <c r="P111" s="84"/>
    </row>
    <row r="112" spans="1:16">
      <c r="A112" s="4">
        <v>44544</v>
      </c>
      <c r="B112" s="140">
        <v>379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3"/>
      <c r="M112" s="170"/>
      <c r="N112" s="168"/>
      <c r="O112" s="84"/>
      <c r="P112" s="84"/>
    </row>
    <row r="113" spans="1:16">
      <c r="A113" s="4">
        <v>44545</v>
      </c>
      <c r="B113" s="140">
        <v>357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3"/>
      <c r="M113" s="170"/>
      <c r="N113" s="168"/>
      <c r="O113" s="84"/>
      <c r="P113" s="84"/>
    </row>
    <row r="114" spans="1:16">
      <c r="A114" s="4">
        <v>44546</v>
      </c>
      <c r="B114" s="140">
        <v>351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3"/>
      <c r="M114" s="170"/>
      <c r="N114" s="168"/>
      <c r="O114" s="84"/>
      <c r="P114" s="84"/>
    </row>
    <row r="115" spans="1:16">
      <c r="A115" s="4">
        <v>44547</v>
      </c>
      <c r="B115" s="140">
        <v>334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2</v>
      </c>
      <c r="L115" s="223"/>
      <c r="M115" s="170"/>
      <c r="N115" s="168"/>
      <c r="O115" s="84"/>
      <c r="P115" s="84"/>
    </row>
    <row r="116" spans="1:16">
      <c r="A116" s="4">
        <v>44548</v>
      </c>
      <c r="B116" s="140">
        <v>339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3</v>
      </c>
      <c r="L116" s="223"/>
      <c r="M116" s="170"/>
      <c r="N116" s="168"/>
      <c r="O116" s="84"/>
      <c r="P116" s="84"/>
    </row>
    <row r="117" spans="1:16">
      <c r="A117" s="4">
        <v>44549</v>
      </c>
      <c r="B117" s="140">
        <v>324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0</v>
      </c>
      <c r="L117" s="223"/>
      <c r="M117" s="170"/>
      <c r="N117" s="168"/>
      <c r="O117" s="84"/>
      <c r="P117" s="84"/>
    </row>
    <row r="118" spans="1:16">
      <c r="A118" s="4">
        <v>44550</v>
      </c>
      <c r="B118" s="140">
        <v>304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0</v>
      </c>
      <c r="L118" s="223"/>
      <c r="M118" s="170"/>
      <c r="N118" s="168"/>
      <c r="O118" s="84"/>
      <c r="P118" s="84"/>
    </row>
    <row r="119" spans="1:16">
      <c r="A119" s="4">
        <v>44551</v>
      </c>
      <c r="B119" s="140">
        <v>282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3"/>
      <c r="M119" s="170"/>
      <c r="N119" s="168"/>
      <c r="O119" s="84"/>
      <c r="P119" s="84"/>
    </row>
    <row r="120" spans="1:16">
      <c r="A120" s="4">
        <v>44552</v>
      </c>
      <c r="B120" s="140">
        <v>305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3"/>
      <c r="M120" s="170"/>
      <c r="N120" s="168"/>
      <c r="O120" s="84"/>
      <c r="P120" s="84"/>
    </row>
    <row r="121" spans="1:16">
      <c r="A121" s="4">
        <v>44553</v>
      </c>
      <c r="B121" s="140">
        <v>313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3"/>
      <c r="M121" s="170"/>
      <c r="N121" s="168"/>
      <c r="O121" s="84"/>
      <c r="P121" s="84"/>
    </row>
    <row r="122" spans="1:16">
      <c r="A122" s="4">
        <v>44554</v>
      </c>
      <c r="B122" s="140">
        <v>294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4</v>
      </c>
      <c r="L122" s="223"/>
      <c r="M122" s="170"/>
      <c r="N122" s="168"/>
      <c r="O122" s="84"/>
      <c r="P122" s="84"/>
    </row>
    <row r="123" spans="1:16">
      <c r="A123" s="4">
        <v>44555</v>
      </c>
      <c r="B123" s="140">
        <v>281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3"/>
      <c r="M123" s="170"/>
      <c r="N123" s="168"/>
      <c r="O123" s="84"/>
      <c r="P123" s="84"/>
    </row>
    <row r="124" spans="1:16">
      <c r="A124" s="4">
        <v>44556</v>
      </c>
      <c r="B124" s="140">
        <v>215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223"/>
      <c r="M124" s="170"/>
      <c r="N124" s="168"/>
      <c r="O124" s="84"/>
      <c r="P124" s="84"/>
    </row>
    <row r="125" spans="1:16">
      <c r="A125" s="4">
        <v>44557</v>
      </c>
      <c r="B125" s="140">
        <v>371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50</v>
      </c>
      <c r="L125" s="223"/>
      <c r="M125" s="170"/>
      <c r="N125" s="168"/>
      <c r="O125" s="84"/>
      <c r="P125" s="84"/>
    </row>
    <row r="126" spans="1:16">
      <c r="A126" s="4">
        <v>44558</v>
      </c>
      <c r="B126" s="140">
        <v>946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8</v>
      </c>
      <c r="L126" s="223"/>
      <c r="M126" s="170"/>
      <c r="N126" s="168"/>
      <c r="O126" s="84"/>
      <c r="P126" s="84"/>
    </row>
    <row r="127" spans="1:16">
      <c r="A127" s="4">
        <v>44559</v>
      </c>
      <c r="B127" s="140">
        <v>485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223"/>
      <c r="M127" s="170"/>
      <c r="N127" s="168"/>
      <c r="O127" s="84"/>
      <c r="P127" s="84"/>
    </row>
    <row r="128" spans="1:16">
      <c r="A128" s="4">
        <v>44560</v>
      </c>
      <c r="B128" s="140">
        <v>403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223"/>
      <c r="M128" s="170"/>
      <c r="N128" s="168"/>
      <c r="O128" s="84"/>
      <c r="P128" s="84"/>
    </row>
    <row r="129" spans="1:16">
      <c r="A129" s="4">
        <v>44561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3"/>
      <c r="M129" s="170"/>
      <c r="N129" s="168"/>
      <c r="O129" s="84"/>
      <c r="P129" s="84"/>
    </row>
    <row r="130" spans="1:16">
      <c r="A130" s="4">
        <v>44562</v>
      </c>
      <c r="B130" s="140">
        <v>456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3"/>
      <c r="M130" s="170"/>
      <c r="N130" s="168"/>
      <c r="O130" s="84"/>
      <c r="P130" s="84"/>
    </row>
    <row r="131" spans="1:16">
      <c r="A131" s="4">
        <v>44563</v>
      </c>
      <c r="B131" s="140">
        <v>369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3"/>
      <c r="M131" s="170"/>
      <c r="N131" s="168"/>
      <c r="O131" s="84"/>
      <c r="P131" s="84"/>
    </row>
    <row r="132" spans="1:16">
      <c r="A132" s="4">
        <v>44564</v>
      </c>
      <c r="B132" s="140">
        <v>384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20</v>
      </c>
      <c r="L132" s="223"/>
      <c r="M132" s="170"/>
      <c r="N132" s="168"/>
      <c r="O132" s="84"/>
      <c r="P132" s="84"/>
    </row>
    <row r="133" spans="1:16">
      <c r="A133" s="4">
        <v>44565</v>
      </c>
      <c r="B133" s="140">
        <v>434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15</v>
      </c>
      <c r="L133" s="223"/>
      <c r="M133" s="231"/>
      <c r="N133" s="168"/>
      <c r="O133" s="84"/>
      <c r="P133" s="84"/>
    </row>
    <row r="134" spans="1:16">
      <c r="A134" s="4">
        <v>44566</v>
      </c>
      <c r="B134" s="140">
        <v>603</v>
      </c>
      <c r="C134" s="146">
        <v>15</v>
      </c>
      <c r="D134" s="146">
        <v>2</v>
      </c>
      <c r="E134" s="146">
        <v>1</v>
      </c>
      <c r="F134" s="146">
        <v>45</v>
      </c>
      <c r="G134" s="146">
        <v>4</v>
      </c>
      <c r="H134" s="146">
        <v>1.6</v>
      </c>
      <c r="I134" s="142">
        <v>0</v>
      </c>
      <c r="J134" s="20">
        <v>2</v>
      </c>
      <c r="K134" s="147">
        <v>0</v>
      </c>
      <c r="L134" s="223" t="s">
        <v>86</v>
      </c>
      <c r="M134" s="233" t="s">
        <v>75</v>
      </c>
      <c r="N134" s="234" t="s">
        <v>87</v>
      </c>
      <c r="O134" s="235" t="s">
        <v>88</v>
      </c>
      <c r="P134" s="235"/>
    </row>
    <row r="135" spans="1:16">
      <c r="A135" s="4">
        <v>44567</v>
      </c>
      <c r="B135" s="140">
        <v>564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2</v>
      </c>
      <c r="L135" s="223"/>
      <c r="M135" s="232"/>
      <c r="N135" s="168"/>
      <c r="O135" s="84"/>
      <c r="P135" s="84"/>
    </row>
    <row r="136" spans="1:16">
      <c r="A136" s="4">
        <v>44568</v>
      </c>
      <c r="B136" s="140">
        <v>426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223"/>
      <c r="M136" s="170"/>
      <c r="N136" s="168"/>
      <c r="O136" s="84"/>
      <c r="P136" s="84"/>
    </row>
    <row r="137" spans="1:16">
      <c r="A137" s="4">
        <v>44569</v>
      </c>
      <c r="B137" s="140">
        <v>379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223"/>
      <c r="M137" s="170"/>
      <c r="N137" s="168"/>
      <c r="O137" s="84"/>
      <c r="P137" s="84"/>
    </row>
    <row r="138" spans="1:16">
      <c r="A138" s="4">
        <v>44570</v>
      </c>
      <c r="B138" s="140">
        <v>394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223"/>
      <c r="M138" s="170"/>
      <c r="N138" s="168"/>
      <c r="O138" s="84"/>
      <c r="P138" s="84"/>
    </row>
    <row r="139" spans="1:16">
      <c r="A139" s="4">
        <v>44571</v>
      </c>
      <c r="B139" s="140">
        <v>383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6</v>
      </c>
      <c r="L139" s="223"/>
      <c r="M139" s="170"/>
      <c r="N139" s="168"/>
      <c r="O139" s="84"/>
      <c r="P139" s="84"/>
    </row>
    <row r="140" spans="1:16">
      <c r="A140" s="4">
        <v>44572</v>
      </c>
      <c r="B140" s="140">
        <v>327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3"/>
      <c r="M140" s="170"/>
      <c r="N140" s="168"/>
      <c r="O140" s="84"/>
      <c r="P140" s="84"/>
    </row>
    <row r="141" spans="1:16">
      <c r="A141" s="4">
        <v>44573</v>
      </c>
      <c r="B141" s="140">
        <v>306</v>
      </c>
      <c r="C141" s="198"/>
      <c r="D141" s="180"/>
      <c r="E141" s="197"/>
      <c r="F141" s="197"/>
      <c r="G141" s="197"/>
      <c r="H141" s="198"/>
      <c r="I141" s="142">
        <v>0</v>
      </c>
      <c r="J141" s="20"/>
      <c r="K141" s="183">
        <v>0</v>
      </c>
      <c r="L141" s="223"/>
      <c r="M141" s="170"/>
      <c r="N141" s="168"/>
      <c r="O141" s="84"/>
      <c r="P141" s="84"/>
    </row>
    <row r="142" spans="1:16">
      <c r="A142" s="4">
        <v>44574</v>
      </c>
      <c r="B142" s="140">
        <v>290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3"/>
      <c r="M142" s="170"/>
      <c r="N142" s="168"/>
      <c r="O142" s="84"/>
      <c r="P142" s="84"/>
    </row>
    <row r="143" spans="1:16">
      <c r="A143" s="4">
        <v>44575</v>
      </c>
      <c r="B143" s="140">
        <v>301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223"/>
      <c r="M143" s="170"/>
      <c r="N143" s="168"/>
      <c r="O143" s="84"/>
      <c r="P143" s="84"/>
    </row>
    <row r="144" spans="1:16">
      <c r="A144" s="4">
        <v>44576</v>
      </c>
      <c r="B144" s="140">
        <v>294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3"/>
      <c r="M144" s="170"/>
      <c r="N144" s="168"/>
      <c r="O144" s="84"/>
      <c r="P144" s="84"/>
    </row>
    <row r="145" spans="1:16">
      <c r="A145" s="4">
        <v>44577</v>
      </c>
      <c r="B145" s="140">
        <v>361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3"/>
      <c r="M145" s="170"/>
      <c r="N145" s="168"/>
      <c r="O145" s="84"/>
      <c r="P145" s="84"/>
    </row>
    <row r="146" spans="1:16">
      <c r="A146" s="4">
        <v>44578</v>
      </c>
      <c r="B146" s="140">
        <v>293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15</v>
      </c>
      <c r="L146" s="223"/>
      <c r="M146" s="170"/>
      <c r="N146" s="168"/>
      <c r="O146" s="84"/>
      <c r="P146" s="84"/>
    </row>
    <row r="147" spans="1:16">
      <c r="A147" s="4">
        <v>44579</v>
      </c>
      <c r="B147" s="140">
        <v>287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8">
        <v>0</v>
      </c>
      <c r="L147" s="223"/>
      <c r="M147" s="170"/>
      <c r="N147" s="168"/>
      <c r="O147" s="84"/>
      <c r="P147" s="84"/>
    </row>
    <row r="148" spans="1:16">
      <c r="A148" s="4">
        <v>44580</v>
      </c>
      <c r="B148" s="140">
        <v>318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18</v>
      </c>
      <c r="L148" s="223"/>
      <c r="M148" s="170"/>
      <c r="N148" s="168"/>
      <c r="O148" s="84"/>
      <c r="P148" s="84"/>
    </row>
    <row r="149" spans="1:16">
      <c r="A149" s="4">
        <v>44581</v>
      </c>
      <c r="B149" s="140">
        <v>1256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56</v>
      </c>
      <c r="L149" s="223"/>
      <c r="M149" s="170"/>
      <c r="N149" s="168"/>
      <c r="O149" s="84"/>
      <c r="P149" s="84"/>
    </row>
    <row r="150" spans="1:16">
      <c r="A150" s="4">
        <v>44582</v>
      </c>
      <c r="B150" s="140">
        <v>1229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8</v>
      </c>
      <c r="L150" s="223"/>
      <c r="M150" s="170"/>
      <c r="N150" s="167"/>
      <c r="O150" s="84"/>
      <c r="P150" s="84"/>
    </row>
    <row r="151" spans="1:16">
      <c r="A151" s="4">
        <v>44583</v>
      </c>
      <c r="B151" s="140">
        <v>847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7">
        <v>0</v>
      </c>
      <c r="L151" s="223"/>
      <c r="M151" s="170"/>
      <c r="N151" s="168"/>
      <c r="O151" s="84"/>
      <c r="P151" s="84"/>
    </row>
    <row r="152" spans="1:16">
      <c r="A152" s="4">
        <v>44584</v>
      </c>
      <c r="B152" s="140">
        <v>524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223"/>
      <c r="M152" s="170"/>
      <c r="N152" s="168"/>
      <c r="O152" s="84"/>
      <c r="P152" s="84"/>
    </row>
    <row r="153" spans="1:16">
      <c r="A153" s="4">
        <v>44585</v>
      </c>
      <c r="B153" s="140">
        <v>486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6</v>
      </c>
      <c r="L153" s="223"/>
      <c r="M153" s="170"/>
      <c r="N153" s="168"/>
      <c r="O153" s="84"/>
      <c r="P153" s="84"/>
    </row>
    <row r="154" spans="1:16">
      <c r="A154" s="4">
        <v>44586</v>
      </c>
      <c r="B154" s="140">
        <v>439</v>
      </c>
      <c r="C154" s="206"/>
      <c r="D154" s="186"/>
      <c r="E154" s="186"/>
      <c r="F154" s="186"/>
      <c r="G154" s="186"/>
      <c r="H154" s="187"/>
      <c r="I154" s="142">
        <v>0</v>
      </c>
      <c r="J154" s="219"/>
      <c r="K154" s="183">
        <v>0</v>
      </c>
      <c r="L154" s="223"/>
      <c r="M154" s="170"/>
      <c r="N154" s="168"/>
      <c r="O154" s="84"/>
      <c r="P154" s="84"/>
    </row>
    <row r="155" spans="1:16">
      <c r="A155" s="4">
        <v>44587</v>
      </c>
      <c r="B155" s="140">
        <v>498</v>
      </c>
      <c r="C155" s="45"/>
      <c r="D155" s="45"/>
      <c r="E155" s="45"/>
      <c r="F155" s="45"/>
      <c r="G155" s="45"/>
      <c r="H155" s="45"/>
      <c r="I155" s="142">
        <v>0</v>
      </c>
      <c r="J155" s="217"/>
      <c r="K155" s="147">
        <v>9</v>
      </c>
      <c r="L155" s="223"/>
      <c r="M155" s="170"/>
      <c r="N155" s="168"/>
      <c r="O155" s="84"/>
      <c r="P155" s="84"/>
    </row>
    <row r="156" spans="1:16">
      <c r="A156" s="4">
        <v>44588</v>
      </c>
      <c r="B156" s="140">
        <v>418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8">
        <v>0</v>
      </c>
      <c r="L156" s="223"/>
      <c r="M156" s="170"/>
      <c r="N156" s="168"/>
      <c r="O156" s="84"/>
      <c r="P156" s="84"/>
    </row>
    <row r="157" spans="1:16">
      <c r="A157" s="4">
        <v>44589</v>
      </c>
      <c r="B157" s="140">
        <v>594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48">
        <v>0</v>
      </c>
      <c r="L157" s="223"/>
      <c r="M157" s="170"/>
      <c r="N157" s="168"/>
      <c r="O157" s="84"/>
      <c r="P157" s="84"/>
    </row>
    <row r="158" spans="1:16">
      <c r="A158" s="4">
        <v>44590</v>
      </c>
      <c r="B158" s="140">
        <v>528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3"/>
      <c r="M158" s="170"/>
      <c r="N158" s="168"/>
      <c r="O158" s="84"/>
      <c r="P158" s="84"/>
    </row>
    <row r="159" spans="1:16">
      <c r="A159" s="4">
        <v>44591</v>
      </c>
      <c r="B159" s="140">
        <v>431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3"/>
      <c r="M159" s="170"/>
      <c r="N159" s="168"/>
      <c r="O159" s="84"/>
      <c r="P159" s="84"/>
    </row>
    <row r="160" spans="1:16">
      <c r="A160" s="4">
        <v>44592</v>
      </c>
      <c r="B160" s="140">
        <v>389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3"/>
      <c r="M160" s="170"/>
      <c r="N160" s="168"/>
      <c r="O160" s="84"/>
      <c r="P160" s="84"/>
    </row>
    <row r="161" spans="1:16">
      <c r="A161" s="4">
        <v>44593</v>
      </c>
      <c r="B161" s="140">
        <v>384</v>
      </c>
      <c r="C161" s="45"/>
      <c r="D161" s="45"/>
      <c r="E161" s="45"/>
      <c r="F161" s="45"/>
      <c r="G161" s="45"/>
      <c r="H161" s="45"/>
      <c r="I161" s="142">
        <v>0</v>
      </c>
      <c r="J161" s="243"/>
      <c r="K161" s="242">
        <v>8</v>
      </c>
      <c r="L161" s="236"/>
      <c r="M161" s="231"/>
      <c r="N161" s="168"/>
      <c r="O161" s="84"/>
      <c r="P161" s="84"/>
    </row>
    <row r="162" spans="1:16">
      <c r="A162" s="4">
        <v>44594</v>
      </c>
      <c r="B162" s="140">
        <v>671</v>
      </c>
      <c r="C162" s="146">
        <v>6</v>
      </c>
      <c r="D162" s="146">
        <v>19</v>
      </c>
      <c r="E162" s="146">
        <v>2</v>
      </c>
      <c r="F162" s="146">
        <v>17</v>
      </c>
      <c r="G162" s="146">
        <v>2.8</v>
      </c>
      <c r="H162" s="146">
        <v>2.2000000000000002</v>
      </c>
      <c r="I162" s="142">
        <v>0</v>
      </c>
      <c r="J162" s="244">
        <v>19</v>
      </c>
      <c r="K162" s="148">
        <v>46</v>
      </c>
      <c r="L162" s="88"/>
      <c r="M162" s="233" t="s">
        <v>89</v>
      </c>
      <c r="N162" s="234" t="s">
        <v>90</v>
      </c>
      <c r="O162" s="235" t="s">
        <v>91</v>
      </c>
      <c r="P162" s="235"/>
    </row>
    <row r="163" spans="1:16">
      <c r="A163" s="4">
        <v>44595</v>
      </c>
      <c r="B163" s="140">
        <v>1913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74">
        <v>50</v>
      </c>
      <c r="L163" s="237"/>
      <c r="M163" s="232"/>
      <c r="N163" s="168"/>
      <c r="O163" s="84"/>
      <c r="P163" s="84"/>
    </row>
    <row r="164" spans="1:16">
      <c r="A164" s="4">
        <v>44596</v>
      </c>
      <c r="B164" s="140">
        <v>1610</v>
      </c>
      <c r="C164" s="194"/>
      <c r="D164" s="194"/>
      <c r="E164" s="194"/>
      <c r="F164" s="194"/>
      <c r="G164" s="193"/>
      <c r="H164" s="194"/>
      <c r="I164" s="142">
        <v>0</v>
      </c>
      <c r="J164" s="20"/>
      <c r="K164" s="148">
        <v>7</v>
      </c>
      <c r="L164" s="223"/>
      <c r="M164" s="170"/>
      <c r="N164" s="168"/>
      <c r="O164" s="84"/>
      <c r="P164" s="84"/>
    </row>
    <row r="165" spans="1:16">
      <c r="A165" s="4">
        <v>44597</v>
      </c>
      <c r="B165" s="140">
        <v>889</v>
      </c>
      <c r="C165" s="197"/>
      <c r="D165" s="198"/>
      <c r="E165" s="179"/>
      <c r="F165" s="180"/>
      <c r="G165" s="180"/>
      <c r="H165" s="211"/>
      <c r="I165" s="142">
        <v>0</v>
      </c>
      <c r="J165" s="20"/>
      <c r="K165" s="148">
        <v>0</v>
      </c>
      <c r="L165" s="223"/>
      <c r="M165" s="170"/>
      <c r="N165" s="168"/>
      <c r="O165" s="84"/>
      <c r="P165" s="84"/>
    </row>
    <row r="166" spans="1:16">
      <c r="A166" s="4">
        <v>44598</v>
      </c>
      <c r="B166" s="140">
        <v>727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9</v>
      </c>
      <c r="L166" s="223"/>
      <c r="M166" s="170"/>
      <c r="N166" s="168"/>
      <c r="O166" s="84"/>
      <c r="P166" s="84"/>
    </row>
    <row r="167" spans="1:16">
      <c r="A167" s="4">
        <v>44599</v>
      </c>
      <c r="B167" s="140">
        <v>620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223"/>
      <c r="M167" s="170"/>
      <c r="N167" s="168"/>
      <c r="O167" s="84"/>
      <c r="P167" s="84"/>
    </row>
    <row r="168" spans="1:16">
      <c r="A168" s="4">
        <v>44600</v>
      </c>
      <c r="B168" s="140">
        <v>550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5</v>
      </c>
      <c r="L168" s="223"/>
      <c r="M168" s="170"/>
      <c r="N168" s="168"/>
      <c r="O168" s="84"/>
      <c r="P168" s="84"/>
    </row>
    <row r="169" spans="1:16">
      <c r="A169" s="4">
        <v>44601</v>
      </c>
      <c r="B169" s="140">
        <v>488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3"/>
      <c r="M169" s="170"/>
      <c r="N169" s="168"/>
      <c r="O169" s="84"/>
      <c r="P169" s="84"/>
    </row>
    <row r="170" spans="1:16">
      <c r="A170" s="4">
        <v>44602</v>
      </c>
      <c r="B170" s="140">
        <v>444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223"/>
      <c r="M170" s="170"/>
      <c r="N170" s="168"/>
      <c r="O170" s="84"/>
      <c r="P170" s="84"/>
    </row>
    <row r="171" spans="1:16">
      <c r="A171" s="4">
        <v>44603</v>
      </c>
      <c r="B171" s="140">
        <v>429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 cm="1">
        <f t="array" aca="1" ref="K171" ca="1">K171:K287</f>
        <v>0</v>
      </c>
      <c r="L171" s="223"/>
      <c r="M171" s="170"/>
      <c r="N171" s="168"/>
      <c r="O171" s="84"/>
      <c r="P171" s="84"/>
    </row>
    <row r="172" spans="1:16">
      <c r="A172" s="4">
        <v>44604</v>
      </c>
      <c r="B172" s="140">
        <v>414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2</v>
      </c>
      <c r="L172" s="223"/>
      <c r="M172" s="170"/>
      <c r="N172" s="168"/>
      <c r="O172" s="84"/>
      <c r="P172" s="84"/>
    </row>
    <row r="173" spans="1:16">
      <c r="A173" s="4">
        <v>44605</v>
      </c>
      <c r="B173" s="140">
        <v>387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/>
      <c r="L173" s="223"/>
      <c r="M173" s="170"/>
      <c r="N173" s="168"/>
      <c r="O173" s="84"/>
      <c r="P173" s="84"/>
    </row>
    <row r="174" spans="1:16">
      <c r="A174" s="4">
        <v>44606</v>
      </c>
      <c r="B174" s="140">
        <v>377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/>
      <c r="L174" s="223"/>
      <c r="M174" s="170"/>
      <c r="N174" s="168"/>
      <c r="O174" s="84"/>
      <c r="P174" s="84"/>
    </row>
    <row r="175" spans="1:16">
      <c r="A175" s="4">
        <v>44607</v>
      </c>
      <c r="B175" s="140">
        <v>382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>
        <v>9</v>
      </c>
      <c r="L175" s="223"/>
      <c r="M175" s="170"/>
      <c r="N175" s="168"/>
      <c r="O175" s="84"/>
      <c r="P175" s="84"/>
    </row>
    <row r="176" spans="1:16">
      <c r="A176" s="4">
        <v>44608</v>
      </c>
      <c r="B176" s="140">
        <v>369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3"/>
      <c r="M176" s="170"/>
      <c r="N176" s="168"/>
      <c r="O176" s="84"/>
      <c r="P176" s="84"/>
    </row>
    <row r="177" spans="1:16">
      <c r="A177" s="4">
        <v>44609</v>
      </c>
      <c r="B177" s="140">
        <v>365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/>
      <c r="L177" s="223"/>
      <c r="M177" s="170"/>
      <c r="N177" s="168"/>
      <c r="O177" s="84"/>
      <c r="P177" s="84"/>
    </row>
    <row r="178" spans="1:16">
      <c r="A178" s="4">
        <v>44610</v>
      </c>
      <c r="B178" s="140">
        <v>375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3"/>
      <c r="M178" s="170"/>
      <c r="N178" s="168"/>
      <c r="O178" s="84"/>
      <c r="P178" s="84"/>
    </row>
    <row r="179" spans="1:16">
      <c r="A179" s="4">
        <v>44611</v>
      </c>
      <c r="B179" s="140">
        <v>355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>
        <v>12</v>
      </c>
      <c r="L179" s="223"/>
      <c r="M179" s="170"/>
      <c r="N179" s="168"/>
      <c r="O179" s="84"/>
      <c r="P179" s="84"/>
    </row>
    <row r="180" spans="1:16">
      <c r="A180" s="4">
        <v>44612</v>
      </c>
      <c r="B180" s="140">
        <v>338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3"/>
      <c r="M180" s="170"/>
      <c r="N180" s="168"/>
      <c r="O180" s="84"/>
      <c r="P180" s="84"/>
    </row>
    <row r="181" spans="1:16">
      <c r="A181" s="4">
        <v>44613</v>
      </c>
      <c r="B181" s="140">
        <v>330</v>
      </c>
      <c r="C181" s="45"/>
      <c r="D181" s="45"/>
      <c r="E181" s="181"/>
      <c r="F181" s="45"/>
      <c r="G181" s="45"/>
      <c r="H181" s="45"/>
      <c r="I181" s="142">
        <v>0</v>
      </c>
      <c r="J181" s="20"/>
      <c r="K181" s="148">
        <v>4</v>
      </c>
      <c r="L181" s="223"/>
      <c r="M181" s="170"/>
      <c r="N181" s="168"/>
      <c r="O181" s="84"/>
      <c r="P181" s="84"/>
    </row>
    <row r="182" spans="1:16">
      <c r="A182" s="4">
        <v>44614</v>
      </c>
      <c r="B182" s="140">
        <v>329</v>
      </c>
      <c r="C182" s="198"/>
      <c r="D182" s="180"/>
      <c r="E182" s="180"/>
      <c r="F182" s="180"/>
      <c r="G182" s="180"/>
      <c r="H182" s="179"/>
      <c r="I182" s="142">
        <v>0</v>
      </c>
      <c r="J182" s="220"/>
      <c r="K182" s="148">
        <v>2</v>
      </c>
      <c r="L182" s="223"/>
      <c r="M182" s="170"/>
      <c r="N182" s="168"/>
      <c r="O182" s="84"/>
      <c r="P182" s="84"/>
    </row>
    <row r="183" spans="1:16">
      <c r="A183" s="4">
        <v>44615</v>
      </c>
      <c r="B183" s="140">
        <v>1374</v>
      </c>
      <c r="C183" s="45"/>
      <c r="D183" s="45"/>
      <c r="E183" s="182"/>
      <c r="F183" s="45"/>
      <c r="G183" s="45"/>
      <c r="H183" s="45"/>
      <c r="I183" s="142">
        <v>0</v>
      </c>
      <c r="J183" s="20"/>
      <c r="K183" s="148"/>
      <c r="L183" s="223"/>
      <c r="M183" s="170"/>
      <c r="N183" s="168"/>
      <c r="O183" s="84"/>
      <c r="P183" s="84"/>
    </row>
    <row r="184" spans="1:16">
      <c r="A184" s="4">
        <v>44616</v>
      </c>
      <c r="B184" s="140">
        <v>2171</v>
      </c>
      <c r="C184" s="45"/>
      <c r="D184" s="45"/>
      <c r="E184" s="45"/>
      <c r="F184" s="45"/>
      <c r="G184" s="45"/>
      <c r="H184" s="45"/>
      <c r="I184" s="143">
        <v>0</v>
      </c>
      <c r="J184" s="20"/>
      <c r="K184" s="148">
        <v>10</v>
      </c>
      <c r="L184" s="223"/>
      <c r="M184" s="170"/>
      <c r="N184" s="168"/>
      <c r="O184" s="84"/>
      <c r="P184" s="84"/>
    </row>
    <row r="185" spans="1:16">
      <c r="A185" s="4">
        <v>44617</v>
      </c>
      <c r="B185" s="140">
        <v>1812</v>
      </c>
      <c r="C185" s="45"/>
      <c r="D185" s="45"/>
      <c r="E185" s="45"/>
      <c r="F185" s="45"/>
      <c r="G185" s="45"/>
      <c r="H185" s="45"/>
      <c r="I185" s="142">
        <v>0</v>
      </c>
      <c r="J185" s="20"/>
      <c r="K185" s="148"/>
      <c r="L185" s="223"/>
      <c r="M185" s="170"/>
      <c r="N185" s="168"/>
      <c r="O185" s="84"/>
      <c r="P185" s="84"/>
    </row>
    <row r="186" spans="1:16">
      <c r="A186" s="4">
        <v>44618</v>
      </c>
      <c r="B186" s="140">
        <v>1873</v>
      </c>
      <c r="C186" s="45"/>
      <c r="D186" s="45"/>
      <c r="E186" s="45"/>
      <c r="F186" s="45"/>
      <c r="G186" s="45"/>
      <c r="H186" s="45"/>
      <c r="I186" s="142">
        <v>0</v>
      </c>
      <c r="J186" s="20"/>
      <c r="K186" s="148"/>
      <c r="L186" s="223"/>
      <c r="M186" s="170"/>
      <c r="N186" s="168"/>
      <c r="O186" s="84"/>
      <c r="P186" s="84"/>
    </row>
    <row r="187" spans="1:16">
      <c r="A187" s="4">
        <v>44619</v>
      </c>
      <c r="B187" s="140">
        <v>2034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3"/>
      <c r="M187" s="170"/>
      <c r="N187" s="168"/>
      <c r="O187" s="84"/>
      <c r="P187" s="84"/>
    </row>
    <row r="188" spans="1:16">
      <c r="A188" s="4">
        <v>44620</v>
      </c>
      <c r="B188" s="140">
        <v>1933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3"/>
      <c r="M188" s="170"/>
      <c r="N188" s="168"/>
      <c r="O188" s="84"/>
      <c r="P188" s="84"/>
    </row>
    <row r="189" spans="1:16">
      <c r="A189" s="4">
        <v>44621</v>
      </c>
      <c r="B189" s="140">
        <v>0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3"/>
      <c r="M189" s="170"/>
      <c r="N189" s="168"/>
      <c r="O189" s="84"/>
      <c r="P189" s="84"/>
    </row>
    <row r="190" spans="1:16">
      <c r="A190" s="4">
        <v>44622</v>
      </c>
      <c r="B190" s="140">
        <v>0</v>
      </c>
      <c r="C190" s="45"/>
      <c r="D190" s="45"/>
      <c r="E190" s="45"/>
      <c r="F190" s="45"/>
      <c r="G190" s="45"/>
      <c r="H190" s="45"/>
      <c r="I190" s="142">
        <v>0</v>
      </c>
      <c r="J190" s="221"/>
      <c r="K190" s="148"/>
      <c r="L190" s="223"/>
      <c r="M190" s="170"/>
      <c r="N190" s="168"/>
      <c r="O190" s="84"/>
      <c r="P190" s="84"/>
    </row>
    <row r="191" spans="1:16">
      <c r="A191" s="4">
        <v>44623</v>
      </c>
      <c r="B191" s="140">
        <v>0</v>
      </c>
      <c r="C191" s="198"/>
      <c r="D191" s="180"/>
      <c r="E191" s="180"/>
      <c r="F191" s="180"/>
      <c r="G191" s="197"/>
      <c r="H191" s="198"/>
      <c r="I191" s="142">
        <v>0</v>
      </c>
      <c r="J191" s="155"/>
      <c r="K191" s="148"/>
      <c r="L191" s="223"/>
      <c r="M191" s="170"/>
      <c r="N191" s="168"/>
      <c r="O191" s="84"/>
      <c r="P191" s="84"/>
    </row>
    <row r="192" spans="1:16">
      <c r="A192" s="4">
        <v>44624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17"/>
      <c r="K192" s="148"/>
      <c r="L192" s="223"/>
      <c r="M192" s="170"/>
      <c r="N192" s="168"/>
      <c r="O192" s="84"/>
      <c r="P192" s="84"/>
    </row>
    <row r="193" spans="1:16">
      <c r="A193" s="4">
        <v>44625</v>
      </c>
      <c r="B193" s="140">
        <v>0</v>
      </c>
      <c r="C193" s="45"/>
      <c r="D193" s="45"/>
      <c r="E193" s="45"/>
      <c r="F193" s="45"/>
      <c r="G193" s="45"/>
      <c r="H193" s="45"/>
      <c r="I193" s="142">
        <v>0</v>
      </c>
      <c r="J193" s="20"/>
      <c r="K193" s="148"/>
      <c r="L193" s="223"/>
      <c r="M193" s="170"/>
      <c r="N193" s="168"/>
      <c r="O193" s="84"/>
      <c r="P193" s="84"/>
    </row>
    <row r="194" spans="1:16">
      <c r="A194" s="4">
        <v>44626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0"/>
      <c r="K194" s="148">
        <v>70</v>
      </c>
      <c r="L194" s="223"/>
      <c r="M194" s="170"/>
      <c r="N194" s="168"/>
      <c r="O194" s="84"/>
      <c r="P194" s="84"/>
    </row>
    <row r="195" spans="1:16">
      <c r="A195" s="4">
        <v>44627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>
        <v>40</v>
      </c>
      <c r="L195" s="223"/>
      <c r="M195" s="170"/>
      <c r="N195" s="168"/>
      <c r="O195" s="84"/>
      <c r="P195" s="84"/>
    </row>
    <row r="196" spans="1:16">
      <c r="A196" s="4">
        <v>44628</v>
      </c>
      <c r="B196" s="140">
        <v>3446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/>
      <c r="L196" s="223"/>
      <c r="M196" s="170"/>
      <c r="N196" s="168"/>
      <c r="O196" s="84"/>
      <c r="P196" s="84"/>
    </row>
    <row r="197" spans="1:16">
      <c r="A197" s="4">
        <v>44629</v>
      </c>
      <c r="B197" s="140">
        <v>1990</v>
      </c>
      <c r="C197" s="146">
        <v>5</v>
      </c>
      <c r="D197" s="146">
        <v>200</v>
      </c>
      <c r="E197" s="146" t="s">
        <v>29</v>
      </c>
      <c r="F197" s="146">
        <v>41</v>
      </c>
      <c r="G197" s="146">
        <v>1.4</v>
      </c>
      <c r="H197" s="146">
        <v>0.94</v>
      </c>
      <c r="I197" s="142">
        <v>0</v>
      </c>
      <c r="J197" s="20">
        <v>200</v>
      </c>
      <c r="K197" s="148">
        <v>10</v>
      </c>
      <c r="L197" s="223" t="s">
        <v>92</v>
      </c>
      <c r="M197" s="170" t="s">
        <v>75</v>
      </c>
      <c r="N197" s="168">
        <v>44629</v>
      </c>
      <c r="O197" s="84">
        <v>44701</v>
      </c>
      <c r="P197" s="84"/>
    </row>
    <row r="198" spans="1:16">
      <c r="A198" s="4">
        <v>44630</v>
      </c>
      <c r="B198" s="140">
        <v>1942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3"/>
      <c r="M198" s="170"/>
      <c r="N198" s="168"/>
      <c r="O198" s="84"/>
      <c r="P198" s="84"/>
    </row>
    <row r="199" spans="1:16">
      <c r="A199" s="4">
        <v>44631</v>
      </c>
      <c r="B199" s="140">
        <v>1854</v>
      </c>
      <c r="C199" s="45"/>
      <c r="D199" s="45"/>
      <c r="E199" s="45"/>
      <c r="F199" s="45"/>
      <c r="G199" s="45"/>
      <c r="H199" s="45"/>
      <c r="I199" s="142">
        <v>0</v>
      </c>
      <c r="J199" s="20"/>
      <c r="K199" s="148">
        <v>9</v>
      </c>
      <c r="L199" s="223"/>
      <c r="M199" s="170"/>
      <c r="N199" s="168"/>
      <c r="O199" s="84"/>
      <c r="P199" s="84"/>
    </row>
    <row r="200" spans="1:16">
      <c r="A200" s="4">
        <v>44632</v>
      </c>
      <c r="B200" s="140">
        <v>1086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 cm="1">
        <f t="array" aca="1" ref="K200" ca="1">K200:K288</f>
        <v>0</v>
      </c>
      <c r="L200" s="223"/>
      <c r="M200" s="170"/>
      <c r="N200" s="168"/>
      <c r="O200" s="84"/>
      <c r="P200" s="84"/>
    </row>
    <row r="201" spans="1:16">
      <c r="A201" s="4">
        <v>44633</v>
      </c>
      <c r="B201" s="140">
        <v>1025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/>
      <c r="L201" s="223"/>
      <c r="M201" s="170"/>
      <c r="N201" s="167"/>
      <c r="O201" s="84"/>
      <c r="P201" s="84"/>
    </row>
    <row r="202" spans="1:16">
      <c r="A202" s="4">
        <v>44634</v>
      </c>
      <c r="B202" s="140">
        <v>898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>
        <v>10</v>
      </c>
      <c r="L202" s="223"/>
      <c r="M202" s="170"/>
      <c r="N202" s="168"/>
      <c r="O202" s="84"/>
      <c r="P202" s="84"/>
    </row>
    <row r="203" spans="1:16">
      <c r="A203" s="4">
        <v>44635</v>
      </c>
      <c r="B203" s="140">
        <v>725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3"/>
      <c r="M203" s="170"/>
      <c r="N203" s="168"/>
      <c r="O203" s="84"/>
      <c r="P203" s="84"/>
    </row>
    <row r="204" spans="1:16">
      <c r="A204" s="4">
        <v>44636</v>
      </c>
      <c r="B204" s="140">
        <v>653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/>
      <c r="L204" s="223"/>
      <c r="M204" s="170"/>
      <c r="N204" s="168"/>
      <c r="O204" s="84"/>
      <c r="P204" s="84"/>
    </row>
    <row r="205" spans="1:16">
      <c r="A205" s="4">
        <v>44637</v>
      </c>
      <c r="B205" s="140">
        <v>618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>
        <v>7</v>
      </c>
      <c r="L205" s="223"/>
      <c r="M205" s="170"/>
      <c r="N205" s="168"/>
      <c r="O205" s="84"/>
      <c r="P205" s="84"/>
    </row>
    <row r="206" spans="1:16">
      <c r="A206" s="4">
        <v>44638</v>
      </c>
      <c r="B206" s="140">
        <v>593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>
        <v>3</v>
      </c>
      <c r="L206" s="223"/>
      <c r="M206" s="170"/>
      <c r="N206" s="167"/>
      <c r="O206" s="84"/>
      <c r="P206" s="84"/>
    </row>
    <row r="207" spans="1:16">
      <c r="A207" s="4">
        <v>44639</v>
      </c>
      <c r="B207" s="140">
        <v>556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/>
      <c r="L207" s="223"/>
      <c r="M207" s="170"/>
      <c r="N207" s="168"/>
      <c r="O207" s="84"/>
      <c r="P207" s="84"/>
    </row>
    <row r="208" spans="1:16">
      <c r="A208" s="4">
        <v>44640</v>
      </c>
      <c r="B208" s="140">
        <v>504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/>
      <c r="L208" s="223"/>
      <c r="M208" s="170"/>
      <c r="N208" s="168"/>
      <c r="O208" s="84"/>
      <c r="P208" s="84"/>
    </row>
    <row r="209" spans="1:16">
      <c r="A209" s="4">
        <v>44641</v>
      </c>
      <c r="B209" s="140">
        <v>474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3"/>
      <c r="M209" s="170"/>
      <c r="N209" s="168"/>
      <c r="O209" s="84"/>
      <c r="P209" s="84"/>
    </row>
    <row r="210" spans="1:16">
      <c r="A210" s="4">
        <v>44642</v>
      </c>
      <c r="B210" s="140">
        <v>446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3"/>
      <c r="M210" s="170"/>
      <c r="N210" s="168"/>
      <c r="O210" s="84"/>
      <c r="P210" s="84"/>
    </row>
    <row r="211" spans="1:16">
      <c r="A211" s="4">
        <v>44643</v>
      </c>
      <c r="B211" s="140">
        <v>421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3"/>
      <c r="M211" s="170"/>
      <c r="N211" s="168"/>
      <c r="O211" s="84"/>
      <c r="P211" s="84"/>
    </row>
    <row r="212" spans="1:16">
      <c r="A212" s="4">
        <v>44644</v>
      </c>
      <c r="B212" s="140">
        <v>579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>
        <v>26</v>
      </c>
      <c r="L212" s="223"/>
      <c r="M212" s="170"/>
      <c r="N212" s="168"/>
      <c r="O212" s="84"/>
      <c r="P212" s="84"/>
    </row>
    <row r="213" spans="1:16">
      <c r="A213" s="4">
        <v>44645</v>
      </c>
      <c r="B213" s="140">
        <v>709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>
        <v>15</v>
      </c>
      <c r="L213" s="223"/>
      <c r="M213" s="170"/>
      <c r="N213" s="168"/>
      <c r="O213" s="84"/>
      <c r="P213" s="84"/>
    </row>
    <row r="214" spans="1:16">
      <c r="A214" s="4">
        <v>44646</v>
      </c>
      <c r="B214" s="140">
        <v>1396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/>
      <c r="L214" s="223"/>
      <c r="M214" s="170"/>
      <c r="N214" s="168"/>
      <c r="O214" s="84"/>
      <c r="P214" s="84"/>
    </row>
    <row r="215" spans="1:16">
      <c r="A215" s="4">
        <v>44647</v>
      </c>
      <c r="B215" s="140">
        <v>1997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85</v>
      </c>
      <c r="L215" s="223"/>
      <c r="M215" s="170"/>
      <c r="N215" s="167"/>
      <c r="O215" s="84"/>
      <c r="P215" s="84"/>
    </row>
    <row r="216" spans="1:16">
      <c r="A216" s="4">
        <v>44648</v>
      </c>
      <c r="B216" s="140">
        <v>1970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>
        <v>100</v>
      </c>
      <c r="L216" s="223"/>
      <c r="M216" s="170"/>
      <c r="N216" s="167"/>
      <c r="O216" s="84"/>
      <c r="P216" s="84"/>
    </row>
    <row r="217" spans="1:16">
      <c r="A217" s="4">
        <v>44649</v>
      </c>
      <c r="B217" s="140">
        <v>2076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200</v>
      </c>
      <c r="L217" s="223"/>
      <c r="M217" s="170"/>
      <c r="N217" s="167"/>
      <c r="O217" s="84"/>
      <c r="P217" s="84"/>
    </row>
    <row r="218" spans="1:16">
      <c r="A218" s="4">
        <v>44650</v>
      </c>
      <c r="B218" s="140">
        <v>1444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/>
      <c r="L218" s="223"/>
      <c r="M218" s="170"/>
      <c r="N218" s="167"/>
      <c r="O218" s="84"/>
      <c r="P218" s="84"/>
    </row>
    <row r="219" spans="1:16">
      <c r="A219" s="4">
        <v>44651</v>
      </c>
      <c r="B219" s="140">
        <v>1951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/>
      <c r="L219" s="223"/>
      <c r="M219" s="170"/>
      <c r="N219" s="167"/>
      <c r="O219" s="84"/>
      <c r="P219" s="84"/>
    </row>
    <row r="220" spans="1:16">
      <c r="A220" s="4">
        <v>44652</v>
      </c>
      <c r="B220" s="140">
        <v>2059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3"/>
      <c r="M220" s="170"/>
      <c r="N220" s="167"/>
      <c r="O220" s="84"/>
      <c r="P220" s="84"/>
    </row>
    <row r="221" spans="1:16">
      <c r="A221" s="4">
        <v>44653</v>
      </c>
      <c r="B221" s="140">
        <v>2050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>
        <v>20</v>
      </c>
      <c r="L221" s="223"/>
      <c r="M221" s="170"/>
      <c r="N221" s="167"/>
      <c r="O221" s="84"/>
      <c r="P221" s="84"/>
    </row>
    <row r="222" spans="1:16">
      <c r="A222" s="4">
        <v>44654</v>
      </c>
      <c r="B222" s="140">
        <v>1940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>
        <v>15</v>
      </c>
      <c r="L222" s="223"/>
      <c r="M222" s="170"/>
      <c r="N222" s="167"/>
      <c r="O222" s="84"/>
      <c r="P222" s="84"/>
    </row>
    <row r="223" spans="1:16">
      <c r="A223" s="4">
        <v>44655</v>
      </c>
      <c r="B223" s="140">
        <v>2004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/>
      <c r="L223" s="223"/>
      <c r="M223" s="170"/>
      <c r="N223" s="167"/>
      <c r="O223" s="84"/>
      <c r="P223" s="84"/>
    </row>
    <row r="224" spans="1:16">
      <c r="A224" s="4">
        <v>44656</v>
      </c>
      <c r="B224" s="140">
        <v>2008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/>
      <c r="L224" s="223"/>
      <c r="M224" s="170"/>
      <c r="N224" s="167"/>
      <c r="O224" s="84"/>
      <c r="P224" s="84"/>
    </row>
    <row r="225" spans="1:16">
      <c r="A225" s="4">
        <v>44657</v>
      </c>
      <c r="B225" s="140">
        <v>2027</v>
      </c>
      <c r="C225" s="146">
        <v>6</v>
      </c>
      <c r="D225" s="146">
        <v>920</v>
      </c>
      <c r="E225" s="146" t="s">
        <v>29</v>
      </c>
      <c r="F225" s="146">
        <v>16</v>
      </c>
      <c r="G225" s="146">
        <v>2.2999999999999998</v>
      </c>
      <c r="H225" s="146">
        <v>0.85</v>
      </c>
      <c r="I225" s="142">
        <v>0</v>
      </c>
      <c r="J225" s="20">
        <v>920</v>
      </c>
      <c r="K225" s="148">
        <v>15</v>
      </c>
      <c r="L225" s="223" t="s">
        <v>95</v>
      </c>
      <c r="M225" s="170" t="s">
        <v>75</v>
      </c>
      <c r="N225" s="167">
        <v>44706</v>
      </c>
      <c r="O225" s="84">
        <v>44720</v>
      </c>
      <c r="P225" s="84"/>
    </row>
    <row r="226" spans="1:16">
      <c r="A226" s="4">
        <v>44658</v>
      </c>
      <c r="B226" s="140">
        <v>1430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>
        <v>7</v>
      </c>
      <c r="L226" s="223"/>
      <c r="M226" s="170"/>
      <c r="N226" s="167"/>
      <c r="O226" s="84"/>
      <c r="P226" s="84"/>
    </row>
    <row r="227" spans="1:16">
      <c r="A227" s="4">
        <v>44659</v>
      </c>
      <c r="B227" s="140">
        <v>1053</v>
      </c>
      <c r="C227" s="45"/>
      <c r="D227" s="45"/>
      <c r="E227" s="45"/>
      <c r="F227" s="45"/>
      <c r="G227" s="45"/>
      <c r="H227" s="45"/>
      <c r="I227" s="142">
        <v>0</v>
      </c>
      <c r="J227" s="20"/>
      <c r="K227" s="148">
        <v>22</v>
      </c>
      <c r="L227" s="223"/>
      <c r="M227" s="170"/>
      <c r="N227" s="167"/>
      <c r="O227" s="84"/>
      <c r="P227" s="84"/>
    </row>
    <row r="228" spans="1:16">
      <c r="A228" s="4">
        <v>44660</v>
      </c>
      <c r="B228" s="140">
        <v>1360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/>
      <c r="L228" s="223"/>
      <c r="M228" s="170"/>
      <c r="N228" s="167"/>
      <c r="O228" s="84"/>
      <c r="P228" s="84"/>
    </row>
    <row r="229" spans="1:16">
      <c r="A229" s="4">
        <v>44661</v>
      </c>
      <c r="B229" s="140">
        <v>949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/>
      <c r="L229" s="223"/>
      <c r="M229" s="170"/>
      <c r="N229" s="167"/>
      <c r="O229" s="84"/>
      <c r="P229" s="84"/>
    </row>
    <row r="230" spans="1:16">
      <c r="A230" s="4">
        <v>44662</v>
      </c>
      <c r="B230" s="140">
        <v>756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>
        <v>10</v>
      </c>
      <c r="L230" s="223"/>
      <c r="M230" s="170"/>
      <c r="N230" s="167"/>
      <c r="O230" s="84"/>
      <c r="P230" s="84"/>
    </row>
    <row r="231" spans="1:16">
      <c r="A231" s="4">
        <v>44663</v>
      </c>
      <c r="B231" s="140">
        <v>626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3"/>
      <c r="M231" s="170"/>
      <c r="N231" s="167"/>
      <c r="O231" s="84"/>
      <c r="P231" s="84"/>
    </row>
    <row r="232" spans="1:16">
      <c r="A232" s="4">
        <v>44664</v>
      </c>
      <c r="B232" s="140">
        <v>698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5</v>
      </c>
      <c r="L232" s="223"/>
      <c r="M232" s="170"/>
      <c r="N232" s="167"/>
      <c r="O232" s="84"/>
      <c r="P232" s="84"/>
    </row>
    <row r="233" spans="1:16">
      <c r="A233" s="4">
        <v>44665</v>
      </c>
      <c r="B233" s="140">
        <v>788</v>
      </c>
      <c r="C233" s="198"/>
      <c r="D233" s="180"/>
      <c r="E233" s="198"/>
      <c r="F233" s="180"/>
      <c r="G233" s="180"/>
      <c r="H233" s="179"/>
      <c r="I233" s="143">
        <v>0</v>
      </c>
      <c r="J233" s="219"/>
      <c r="K233" s="148">
        <v>12</v>
      </c>
      <c r="L233" s="223"/>
      <c r="M233" s="170"/>
      <c r="N233" s="167"/>
      <c r="O233" s="84"/>
      <c r="P233" s="84"/>
    </row>
    <row r="234" spans="1:16">
      <c r="A234" s="4">
        <v>44666</v>
      </c>
      <c r="B234" s="140">
        <v>696</v>
      </c>
      <c r="C234" s="45"/>
      <c r="D234" s="45"/>
      <c r="E234" s="45"/>
      <c r="F234" s="45"/>
      <c r="G234" s="45"/>
      <c r="H234" s="45"/>
      <c r="I234" s="142">
        <v>0</v>
      </c>
      <c r="J234" s="217"/>
      <c r="K234" s="148">
        <v>4</v>
      </c>
      <c r="L234" s="223"/>
      <c r="M234" s="170"/>
      <c r="N234" s="167"/>
      <c r="O234" s="84"/>
      <c r="P234" s="84"/>
    </row>
    <row r="235" spans="1:16">
      <c r="A235" s="4">
        <v>44667</v>
      </c>
      <c r="B235" s="140">
        <v>612</v>
      </c>
      <c r="C235" s="45"/>
      <c r="D235" s="45"/>
      <c r="E235" s="45"/>
      <c r="F235" s="45"/>
      <c r="G235" s="45"/>
      <c r="H235" s="45"/>
      <c r="I235" s="142">
        <v>0</v>
      </c>
      <c r="J235" s="20"/>
      <c r="K235" s="148"/>
      <c r="L235" s="223"/>
      <c r="M235" s="170"/>
      <c r="N235" s="167"/>
      <c r="O235" s="84"/>
      <c r="P235" s="84"/>
    </row>
    <row r="236" spans="1:16">
      <c r="A236" s="4">
        <v>44668</v>
      </c>
      <c r="B236" s="140">
        <v>617</v>
      </c>
      <c r="C236" s="45"/>
      <c r="D236" s="45"/>
      <c r="E236" s="45"/>
      <c r="F236" s="45"/>
      <c r="G236" s="45"/>
      <c r="H236" s="45"/>
      <c r="I236" s="142">
        <v>0</v>
      </c>
      <c r="J236" s="20"/>
      <c r="K236" s="148"/>
      <c r="L236" s="223"/>
      <c r="M236" s="170"/>
      <c r="N236" s="167"/>
      <c r="O236" s="84"/>
      <c r="P236" s="84"/>
    </row>
    <row r="237" spans="1:16">
      <c r="A237" s="4">
        <v>44669</v>
      </c>
      <c r="B237" s="140">
        <v>546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3"/>
      <c r="M237" s="170"/>
      <c r="N237" s="167"/>
      <c r="O237" s="84"/>
      <c r="P237" s="84"/>
    </row>
    <row r="238" spans="1:16">
      <c r="A238" s="4">
        <v>44670</v>
      </c>
      <c r="B238" s="140">
        <v>501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3"/>
      <c r="M238" s="170"/>
      <c r="N238" s="168"/>
      <c r="O238" s="84"/>
      <c r="P238" s="84"/>
    </row>
    <row r="239" spans="1:16">
      <c r="A239" s="4">
        <v>44671</v>
      </c>
      <c r="B239" s="140">
        <v>472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3"/>
      <c r="M239" s="170"/>
      <c r="N239" s="168"/>
      <c r="O239" s="84"/>
      <c r="P239" s="84"/>
    </row>
    <row r="240" spans="1:16">
      <c r="A240" s="4">
        <v>44672</v>
      </c>
      <c r="B240" s="140">
        <v>435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3"/>
      <c r="M240" s="170"/>
      <c r="N240" s="168"/>
      <c r="O240" s="84"/>
      <c r="P240" s="84"/>
    </row>
    <row r="241" spans="1:16">
      <c r="A241" s="4">
        <v>44673</v>
      </c>
      <c r="B241" s="140">
        <v>657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3"/>
      <c r="M241" s="170"/>
      <c r="N241" s="168"/>
      <c r="O241" s="84"/>
      <c r="P241" s="84"/>
    </row>
    <row r="242" spans="1:16">
      <c r="A242" s="4">
        <v>44674</v>
      </c>
      <c r="B242" s="140">
        <v>925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>
        <v>30</v>
      </c>
      <c r="L242" s="223"/>
      <c r="M242" s="170"/>
      <c r="N242" s="168"/>
      <c r="O242" s="84"/>
      <c r="P242" s="84"/>
    </row>
    <row r="243" spans="1:16">
      <c r="A243" s="4">
        <v>44675</v>
      </c>
      <c r="B243" s="140">
        <v>879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3"/>
      <c r="M243" s="170"/>
      <c r="N243" s="167"/>
      <c r="O243" s="84"/>
      <c r="P243" s="84"/>
    </row>
    <row r="244" spans="1:16">
      <c r="A244" s="4">
        <v>44676</v>
      </c>
      <c r="B244" s="140">
        <v>680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10</v>
      </c>
      <c r="L244" s="223"/>
      <c r="M244" s="170"/>
      <c r="N244" s="167"/>
      <c r="O244" s="84"/>
      <c r="P244" s="84"/>
    </row>
    <row r="245" spans="1:16">
      <c r="A245" s="4">
        <v>44677</v>
      </c>
      <c r="B245" s="140">
        <v>565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>
        <v>3</v>
      </c>
      <c r="L245" s="223"/>
      <c r="M245" s="170"/>
      <c r="N245" s="167"/>
      <c r="O245" s="84"/>
      <c r="P245" s="84"/>
    </row>
    <row r="246" spans="1:16">
      <c r="A246" s="4">
        <v>44678</v>
      </c>
      <c r="B246" s="140">
        <v>508</v>
      </c>
      <c r="C246" s="146">
        <v>12</v>
      </c>
      <c r="D246" s="146">
        <v>41</v>
      </c>
      <c r="E246" s="146" t="s">
        <v>29</v>
      </c>
      <c r="F246" s="146">
        <v>36</v>
      </c>
      <c r="G246" s="146">
        <v>5.3</v>
      </c>
      <c r="H246" s="146">
        <v>0.73</v>
      </c>
      <c r="I246" s="142">
        <v>0</v>
      </c>
      <c r="J246" s="20">
        <v>41</v>
      </c>
      <c r="K246" s="148"/>
      <c r="L246" s="223" t="s">
        <v>93</v>
      </c>
      <c r="M246" s="170" t="s">
        <v>75</v>
      </c>
      <c r="N246" s="167">
        <v>44720</v>
      </c>
      <c r="O246" s="84">
        <v>44720</v>
      </c>
      <c r="P246" s="84"/>
    </row>
    <row r="247" spans="1:16">
      <c r="A247" s="4">
        <v>44679</v>
      </c>
      <c r="B247" s="140">
        <v>487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/>
      <c r="L247" s="223"/>
      <c r="M247" s="170"/>
      <c r="N247" s="167"/>
      <c r="O247" s="84"/>
      <c r="P247" s="84"/>
    </row>
    <row r="248" spans="1:16">
      <c r="A248" s="4">
        <v>44680</v>
      </c>
      <c r="B248" s="140">
        <v>484</v>
      </c>
      <c r="C248" s="45"/>
      <c r="D248" s="45"/>
      <c r="E248" s="45"/>
      <c r="F248" s="45"/>
      <c r="G248" s="45"/>
      <c r="H248" s="45"/>
      <c r="I248" s="142">
        <v>0</v>
      </c>
      <c r="J248" s="20"/>
      <c r="K248" s="148">
        <v>8</v>
      </c>
      <c r="L248" s="223"/>
      <c r="M248" s="170"/>
      <c r="N248" s="167"/>
      <c r="O248" s="84"/>
      <c r="P248" s="84"/>
    </row>
    <row r="249" spans="1:16">
      <c r="A249" s="4">
        <v>44681</v>
      </c>
      <c r="B249" s="140">
        <v>459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>
        <v>3</v>
      </c>
      <c r="L249" s="223"/>
      <c r="M249" s="170"/>
      <c r="N249" s="167"/>
      <c r="O249" s="84"/>
      <c r="P249" s="84"/>
    </row>
    <row r="250" spans="1:16">
      <c r="A250" s="4">
        <v>44682</v>
      </c>
      <c r="B250" s="140">
        <v>729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20</v>
      </c>
      <c r="L250" s="223"/>
      <c r="M250" s="170"/>
      <c r="N250" s="167"/>
      <c r="O250" s="84"/>
      <c r="P250" s="84"/>
    </row>
    <row r="251" spans="1:16">
      <c r="A251" s="4">
        <v>44683</v>
      </c>
      <c r="B251" s="140">
        <v>750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/>
      <c r="L251" s="223"/>
      <c r="M251" s="170"/>
      <c r="N251" s="167"/>
      <c r="O251" s="84"/>
      <c r="P251" s="84"/>
    </row>
    <row r="252" spans="1:16">
      <c r="A252" s="4">
        <v>44684</v>
      </c>
      <c r="B252" s="140">
        <v>667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7</v>
      </c>
      <c r="L252" s="223"/>
      <c r="M252" s="170"/>
      <c r="N252" s="167"/>
      <c r="O252" s="84"/>
      <c r="P252" s="84"/>
    </row>
    <row r="253" spans="1:16">
      <c r="A253" s="4">
        <v>44685</v>
      </c>
      <c r="B253" s="140">
        <v>648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3"/>
      <c r="M253" s="170"/>
      <c r="N253" s="167"/>
      <c r="O253" s="84"/>
      <c r="P253" s="84"/>
    </row>
    <row r="254" spans="1:16">
      <c r="A254" s="4">
        <v>44686</v>
      </c>
      <c r="B254" s="140">
        <v>548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/>
      <c r="L254" s="223"/>
      <c r="M254" s="170"/>
      <c r="N254" s="167"/>
      <c r="O254" s="84"/>
      <c r="P254" s="84"/>
    </row>
    <row r="255" spans="1:16">
      <c r="A255" s="4">
        <v>44687</v>
      </c>
      <c r="B255" s="140">
        <v>590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3"/>
      <c r="M255" s="170"/>
      <c r="N255" s="167"/>
      <c r="O255" s="84"/>
      <c r="P255" s="84"/>
    </row>
    <row r="256" spans="1:16">
      <c r="A256" s="4">
        <v>44688</v>
      </c>
      <c r="B256" s="140">
        <v>699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3"/>
      <c r="M256" s="170"/>
      <c r="N256" s="167"/>
      <c r="O256" s="84"/>
      <c r="P256" s="84"/>
    </row>
    <row r="257" spans="1:16">
      <c r="A257" s="4">
        <v>44689</v>
      </c>
      <c r="B257" s="140">
        <v>1049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3"/>
      <c r="M257" s="170"/>
      <c r="N257" s="167"/>
      <c r="O257" s="84"/>
      <c r="P257" s="84"/>
    </row>
    <row r="258" spans="1:16">
      <c r="A258" s="4">
        <v>44690</v>
      </c>
      <c r="B258" s="140">
        <v>643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3"/>
      <c r="M258" s="170"/>
      <c r="N258" s="167"/>
      <c r="O258" s="84"/>
      <c r="P258" s="84"/>
    </row>
    <row r="259" spans="1:16">
      <c r="A259" s="4">
        <v>44691</v>
      </c>
      <c r="B259" s="140">
        <v>636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3"/>
      <c r="M259" s="170"/>
      <c r="N259" s="167"/>
      <c r="O259" s="84"/>
      <c r="P259" s="84"/>
    </row>
    <row r="260" spans="1:16">
      <c r="A260" s="4">
        <v>44692</v>
      </c>
      <c r="B260" s="140">
        <v>630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3"/>
      <c r="M260" s="170"/>
      <c r="N260" s="167"/>
      <c r="O260" s="84"/>
      <c r="P260" s="84"/>
    </row>
    <row r="261" spans="1:16">
      <c r="A261" s="4">
        <v>44693</v>
      </c>
      <c r="B261" s="140">
        <v>701</v>
      </c>
      <c r="C261" s="197"/>
      <c r="D261" s="197"/>
      <c r="E261" s="197"/>
      <c r="F261" s="180"/>
      <c r="G261" s="180"/>
      <c r="H261" s="179"/>
      <c r="I261" s="142">
        <v>0</v>
      </c>
      <c r="J261" s="20"/>
      <c r="K261" s="148">
        <v>6</v>
      </c>
      <c r="L261" s="223"/>
      <c r="M261" s="170"/>
      <c r="N261" s="167"/>
      <c r="O261" s="84"/>
      <c r="P261" s="84"/>
    </row>
    <row r="262" spans="1:16">
      <c r="A262" s="4">
        <v>44694</v>
      </c>
      <c r="B262" s="140">
        <v>617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>
        <v>2</v>
      </c>
      <c r="L262" s="223"/>
      <c r="M262" s="170"/>
      <c r="N262" s="167"/>
      <c r="O262" s="84"/>
      <c r="P262" s="84"/>
    </row>
    <row r="263" spans="1:16">
      <c r="A263" s="4">
        <v>44695</v>
      </c>
      <c r="B263" s="140">
        <v>1000</v>
      </c>
      <c r="C263" s="45"/>
      <c r="D263" s="45"/>
      <c r="E263" s="45"/>
      <c r="F263" s="45"/>
      <c r="G263" s="45"/>
      <c r="H263" s="45"/>
      <c r="I263" s="142">
        <v>0</v>
      </c>
      <c r="J263" s="20"/>
      <c r="K263" s="148">
        <v>13</v>
      </c>
      <c r="L263" s="223"/>
      <c r="M263" s="170"/>
      <c r="N263" s="167"/>
      <c r="O263" s="84"/>
      <c r="P263" s="84"/>
    </row>
    <row r="264" spans="1:16">
      <c r="A264" s="4">
        <v>44696</v>
      </c>
      <c r="B264" s="140">
        <v>1557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28</v>
      </c>
      <c r="L264" s="223"/>
      <c r="M264" s="170"/>
      <c r="N264" s="167"/>
      <c r="O264" s="84"/>
      <c r="P264" s="84"/>
    </row>
    <row r="265" spans="1:16">
      <c r="A265" s="4">
        <v>44697</v>
      </c>
      <c r="B265" s="140">
        <v>886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/>
      <c r="L265" s="223"/>
      <c r="M265" s="170"/>
      <c r="N265" s="167"/>
      <c r="O265" s="84"/>
      <c r="P265" s="84"/>
    </row>
    <row r="266" spans="1:16">
      <c r="A266" s="4">
        <v>44698</v>
      </c>
      <c r="B266" s="140">
        <v>690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/>
      <c r="L266" s="223"/>
      <c r="M266" s="170"/>
      <c r="N266" s="167"/>
      <c r="O266" s="84"/>
      <c r="P266" s="84"/>
    </row>
    <row r="267" spans="1:16">
      <c r="A267" s="4">
        <v>44699</v>
      </c>
      <c r="B267" s="140">
        <v>591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3"/>
      <c r="M267" s="170"/>
      <c r="N267" s="167"/>
      <c r="O267" s="84"/>
      <c r="P267" s="84"/>
    </row>
    <row r="268" spans="1:16">
      <c r="A268" s="4">
        <v>44700</v>
      </c>
      <c r="B268" s="140">
        <v>526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3"/>
      <c r="M268" s="170"/>
      <c r="N268" s="167"/>
      <c r="O268" s="84"/>
      <c r="P268" s="84"/>
    </row>
    <row r="269" spans="1:16">
      <c r="A269" s="4">
        <v>44701</v>
      </c>
      <c r="B269" s="140">
        <v>508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>
        <v>4</v>
      </c>
      <c r="L269" s="223"/>
      <c r="M269" s="170"/>
      <c r="N269" s="167"/>
      <c r="O269" s="84"/>
      <c r="P269" s="84"/>
    </row>
    <row r="270" spans="1:16">
      <c r="A270" s="4">
        <v>44702</v>
      </c>
      <c r="B270" s="140">
        <v>1808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>
        <v>32</v>
      </c>
      <c r="L270" s="223"/>
      <c r="M270" s="170"/>
      <c r="N270" s="167"/>
      <c r="O270" s="84"/>
      <c r="P270" s="84"/>
    </row>
    <row r="271" spans="1:16">
      <c r="A271" s="4">
        <v>44703</v>
      </c>
      <c r="B271" s="140">
        <v>2018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/>
      <c r="L271" s="223"/>
      <c r="M271" s="170"/>
      <c r="N271" s="167"/>
      <c r="O271" s="84"/>
      <c r="P271" s="84"/>
    </row>
    <row r="272" spans="1:16">
      <c r="A272" s="4">
        <v>44704</v>
      </c>
      <c r="B272" s="140">
        <v>2020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80</v>
      </c>
      <c r="L272" s="223"/>
      <c r="M272" s="170"/>
      <c r="N272" s="167"/>
      <c r="O272" s="84"/>
      <c r="P272" s="84"/>
    </row>
    <row r="273" spans="1:16">
      <c r="A273" s="4">
        <v>44705</v>
      </c>
      <c r="B273" s="140">
        <v>1918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>
        <v>20</v>
      </c>
      <c r="L273" s="223"/>
      <c r="M273" s="170"/>
      <c r="N273" s="167"/>
      <c r="O273" s="84"/>
      <c r="P273" s="84"/>
    </row>
    <row r="274" spans="1:16">
      <c r="A274" s="4">
        <v>44706</v>
      </c>
      <c r="B274" s="140">
        <v>1828</v>
      </c>
      <c r="C274" s="146">
        <v>5</v>
      </c>
      <c r="D274" s="146">
        <v>2400</v>
      </c>
      <c r="E274" s="245" t="s">
        <v>29</v>
      </c>
      <c r="F274" s="146">
        <v>18</v>
      </c>
      <c r="G274" s="146">
        <v>6.2</v>
      </c>
      <c r="H274" s="146">
        <v>0.73</v>
      </c>
      <c r="I274" s="142">
        <v>0</v>
      </c>
      <c r="J274" s="20">
        <v>2400</v>
      </c>
      <c r="K274" s="148">
        <v>23</v>
      </c>
      <c r="L274" s="223" t="s">
        <v>94</v>
      </c>
      <c r="M274" s="170" t="s">
        <v>75</v>
      </c>
      <c r="N274" s="167">
        <v>44733</v>
      </c>
      <c r="O274" s="84">
        <v>44735</v>
      </c>
      <c r="P274" s="84"/>
    </row>
    <row r="275" spans="1:16">
      <c r="A275" s="4">
        <v>44707</v>
      </c>
      <c r="B275" s="140">
        <v>1304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10</v>
      </c>
      <c r="L275" s="223"/>
      <c r="M275" s="170"/>
      <c r="N275" s="167"/>
      <c r="O275" s="84"/>
      <c r="P275" s="84"/>
    </row>
    <row r="276" spans="1:16">
      <c r="A276" s="4">
        <v>44708</v>
      </c>
      <c r="B276" s="140">
        <v>1044</v>
      </c>
      <c r="C276" s="45"/>
      <c r="D276" s="45"/>
      <c r="E276" s="45"/>
      <c r="F276" s="45"/>
      <c r="G276" s="45"/>
      <c r="H276" s="45"/>
      <c r="I276" s="142">
        <v>0</v>
      </c>
      <c r="J276" s="20"/>
      <c r="K276" s="148">
        <v>6</v>
      </c>
      <c r="L276" s="223"/>
      <c r="M276" s="170"/>
      <c r="N276" s="167"/>
      <c r="O276" s="84"/>
      <c r="P276" s="84"/>
    </row>
    <row r="277" spans="1:16">
      <c r="A277" s="4">
        <v>44709</v>
      </c>
      <c r="B277" s="140">
        <v>897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/>
      <c r="L277" s="223"/>
      <c r="M277" s="170"/>
      <c r="N277" s="167"/>
      <c r="O277" s="84"/>
      <c r="P277" s="84"/>
    </row>
    <row r="278" spans="1:16">
      <c r="A278" s="4">
        <v>44710</v>
      </c>
      <c r="B278" s="140">
        <v>865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8</v>
      </c>
      <c r="L278" s="223"/>
      <c r="M278" s="170"/>
      <c r="N278" s="167"/>
      <c r="O278" s="84"/>
      <c r="P278" s="84"/>
    </row>
    <row r="279" spans="1:16">
      <c r="A279" s="4">
        <v>44711</v>
      </c>
      <c r="B279" s="140">
        <v>691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3"/>
      <c r="M279" s="170"/>
      <c r="N279" s="167"/>
      <c r="O279" s="84"/>
      <c r="P279" s="84"/>
    </row>
    <row r="280" spans="1:16">
      <c r="A280" s="4">
        <v>44712</v>
      </c>
      <c r="B280" s="140">
        <v>605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/>
      <c r="L280" s="223"/>
      <c r="M280" s="170"/>
      <c r="N280" s="167"/>
      <c r="O280" s="84"/>
      <c r="P280" s="84"/>
    </row>
    <row r="281" spans="1:16">
      <c r="A281" s="4">
        <v>44713</v>
      </c>
      <c r="B281" s="140">
        <v>546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3"/>
      <c r="M281" s="170"/>
      <c r="N281" s="167"/>
      <c r="O281" s="84"/>
      <c r="P281" s="84"/>
    </row>
    <row r="282" spans="1:16">
      <c r="A282" s="4">
        <v>44714</v>
      </c>
      <c r="B282" s="140">
        <v>498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3"/>
      <c r="M282" s="170"/>
      <c r="N282" s="167"/>
      <c r="O282" s="84"/>
      <c r="P282" s="84"/>
    </row>
    <row r="283" spans="1:16">
      <c r="A283" s="4">
        <v>44715</v>
      </c>
      <c r="B283" s="140">
        <v>680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>
        <v>15</v>
      </c>
      <c r="L283" s="223"/>
      <c r="M283" s="170"/>
      <c r="N283" s="167"/>
      <c r="O283" s="84"/>
      <c r="P283" s="84"/>
    </row>
    <row r="284" spans="1:16">
      <c r="A284" s="4">
        <v>44716</v>
      </c>
      <c r="B284" s="140">
        <v>679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3"/>
      <c r="M284" s="170"/>
      <c r="N284" s="167"/>
      <c r="O284" s="84"/>
      <c r="P284" s="84"/>
    </row>
    <row r="285" spans="1:16">
      <c r="A285" s="4">
        <v>44717</v>
      </c>
      <c r="B285" s="140">
        <v>578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/>
      <c r="L285" s="223"/>
      <c r="M285" s="170"/>
      <c r="N285" s="167"/>
      <c r="O285" s="84"/>
      <c r="P285" s="84"/>
    </row>
    <row r="286" spans="1:16">
      <c r="A286" s="4">
        <v>44718</v>
      </c>
      <c r="B286" s="140">
        <v>505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3"/>
      <c r="M286" s="170"/>
      <c r="N286" s="167"/>
      <c r="O286" s="84"/>
      <c r="P286" s="84"/>
    </row>
    <row r="287" spans="1:16">
      <c r="A287" s="4">
        <v>44719</v>
      </c>
      <c r="B287" s="140">
        <v>453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3"/>
      <c r="M287" s="170"/>
      <c r="N287" s="167"/>
      <c r="O287" s="84"/>
      <c r="P287" s="84"/>
    </row>
    <row r="288" spans="1:16">
      <c r="A288" s="4">
        <v>44720</v>
      </c>
      <c r="B288" s="140">
        <v>436</v>
      </c>
      <c r="C288" s="181"/>
      <c r="D288" s="181"/>
      <c r="E288" s="181"/>
      <c r="F288" s="181"/>
      <c r="G288" s="181"/>
      <c r="H288" s="181"/>
      <c r="I288" s="142">
        <v>0</v>
      </c>
      <c r="J288" s="20"/>
      <c r="K288" s="148"/>
      <c r="L288" s="223"/>
      <c r="M288" s="170"/>
      <c r="N288" s="167"/>
      <c r="O288" s="84"/>
      <c r="P288" s="84"/>
    </row>
    <row r="289" spans="1:16">
      <c r="A289" s="4">
        <v>44721</v>
      </c>
      <c r="B289" s="140">
        <v>415</v>
      </c>
      <c r="C289" s="199"/>
      <c r="D289" s="179"/>
      <c r="E289" s="180"/>
      <c r="F289" s="180"/>
      <c r="G289" s="197"/>
      <c r="H289" s="199"/>
      <c r="I289" s="142">
        <v>0</v>
      </c>
      <c r="J289" s="20"/>
      <c r="K289" s="183"/>
      <c r="L289" s="223"/>
      <c r="M289" s="170"/>
      <c r="N289" s="167"/>
      <c r="O289" s="84"/>
      <c r="P289" s="84"/>
    </row>
    <row r="290" spans="1:16">
      <c r="A290" s="4">
        <v>44722</v>
      </c>
      <c r="B290" s="140">
        <v>398</v>
      </c>
      <c r="C290" s="182"/>
      <c r="D290" s="182"/>
      <c r="E290" s="182"/>
      <c r="F290" s="45"/>
      <c r="G290" s="196"/>
      <c r="H290" s="195"/>
      <c r="I290" s="142">
        <v>0</v>
      </c>
      <c r="J290" s="20"/>
      <c r="K290" s="147"/>
      <c r="L290" s="223"/>
      <c r="M290" s="170"/>
      <c r="N290" s="167"/>
      <c r="O290" s="84"/>
      <c r="P290" s="84"/>
    </row>
    <row r="291" spans="1:16">
      <c r="A291" s="4">
        <v>44723</v>
      </c>
      <c r="B291" s="140">
        <v>401</v>
      </c>
      <c r="C291" s="45"/>
      <c r="D291" s="45"/>
      <c r="E291" s="45"/>
      <c r="F291" s="45"/>
      <c r="G291" s="45"/>
      <c r="H291" s="45"/>
      <c r="I291" s="142">
        <v>0</v>
      </c>
      <c r="J291" s="20"/>
      <c r="K291" s="147"/>
      <c r="L291" s="223"/>
      <c r="M291" s="170"/>
      <c r="N291" s="167"/>
      <c r="O291" s="84"/>
      <c r="P291" s="84"/>
    </row>
    <row r="292" spans="1:16">
      <c r="A292" s="4">
        <v>44724</v>
      </c>
      <c r="B292" s="140">
        <v>403</v>
      </c>
      <c r="C292" s="45"/>
      <c r="D292" s="45"/>
      <c r="E292" s="45"/>
      <c r="F292" s="45"/>
      <c r="G292" s="45"/>
      <c r="H292" s="45"/>
      <c r="I292" s="142">
        <v>0</v>
      </c>
      <c r="J292" s="20"/>
      <c r="K292" s="147"/>
      <c r="L292" s="223"/>
      <c r="M292" s="170"/>
      <c r="N292" s="167"/>
      <c r="O292" s="84"/>
      <c r="P292" s="84"/>
    </row>
    <row r="293" spans="1:16">
      <c r="A293" s="4">
        <v>44725</v>
      </c>
      <c r="B293" s="140">
        <v>398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3"/>
      <c r="M293" s="170"/>
      <c r="N293" s="167"/>
      <c r="O293" s="84"/>
      <c r="P293" s="84"/>
    </row>
    <row r="294" spans="1:16">
      <c r="A294" s="4">
        <v>44726</v>
      </c>
      <c r="B294" s="140">
        <v>381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3"/>
      <c r="M294" s="170"/>
      <c r="N294" s="167"/>
      <c r="O294" s="84"/>
      <c r="P294" s="84"/>
    </row>
    <row r="295" spans="1:16">
      <c r="A295" s="4">
        <v>44727</v>
      </c>
      <c r="B295" s="140">
        <v>362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3"/>
      <c r="M295" s="170"/>
      <c r="N295" s="167"/>
      <c r="O295" s="84"/>
      <c r="P295" s="84"/>
    </row>
    <row r="296" spans="1:16">
      <c r="A296" s="4">
        <v>44728</v>
      </c>
      <c r="B296" s="140">
        <v>352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3"/>
      <c r="M296" s="170"/>
      <c r="N296" s="167"/>
      <c r="O296" s="84"/>
      <c r="P296" s="84"/>
    </row>
    <row r="297" spans="1:16">
      <c r="A297" s="4">
        <v>44729</v>
      </c>
      <c r="B297" s="140">
        <v>346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3"/>
      <c r="M297" s="170"/>
      <c r="N297" s="167"/>
      <c r="O297" s="84"/>
      <c r="P297" s="84"/>
    </row>
    <row r="298" spans="1:16">
      <c r="A298" s="4">
        <v>44730</v>
      </c>
      <c r="B298" s="140">
        <v>343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3"/>
      <c r="M298" s="170"/>
      <c r="N298" s="167"/>
      <c r="O298" s="84"/>
      <c r="P298" s="84"/>
    </row>
    <row r="299" spans="1:16">
      <c r="A299" s="4">
        <v>44731</v>
      </c>
      <c r="B299" s="140">
        <v>342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3"/>
      <c r="M299" s="170"/>
      <c r="N299" s="167"/>
      <c r="O299" s="84"/>
      <c r="P299" s="84"/>
    </row>
    <row r="300" spans="1:16">
      <c r="A300" s="4">
        <v>44732</v>
      </c>
      <c r="B300" s="140">
        <v>322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3"/>
      <c r="M300" s="170"/>
      <c r="N300" s="167"/>
      <c r="O300" s="84"/>
      <c r="P300" s="84"/>
    </row>
    <row r="301" spans="1:16">
      <c r="A301" s="4">
        <v>44733</v>
      </c>
      <c r="B301" s="140">
        <v>334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3"/>
      <c r="M301" s="170"/>
      <c r="N301" s="167"/>
      <c r="O301" s="84"/>
      <c r="P301" s="84"/>
    </row>
    <row r="302" spans="1:16">
      <c r="A302" s="4">
        <v>44734</v>
      </c>
      <c r="B302" s="140">
        <v>331</v>
      </c>
      <c r="C302" s="146">
        <v>11</v>
      </c>
      <c r="D302" s="146">
        <v>5</v>
      </c>
      <c r="E302" s="245" t="s">
        <v>29</v>
      </c>
      <c r="F302" s="146">
        <v>27</v>
      </c>
      <c r="G302" s="146">
        <v>6.5</v>
      </c>
      <c r="H302" s="146">
        <v>0.81</v>
      </c>
      <c r="I302" s="142">
        <v>0</v>
      </c>
      <c r="J302" s="20">
        <v>5</v>
      </c>
      <c r="K302" s="148"/>
      <c r="L302" s="223" t="s">
        <v>96</v>
      </c>
      <c r="M302" s="170" t="s">
        <v>75</v>
      </c>
      <c r="N302" s="167">
        <v>44743</v>
      </c>
      <c r="O302" s="84">
        <v>44754</v>
      </c>
      <c r="P302" s="84"/>
    </row>
    <row r="303" spans="1:16">
      <c r="A303" s="4">
        <v>44735</v>
      </c>
      <c r="B303" s="140">
        <v>316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3"/>
      <c r="M303" s="170"/>
      <c r="N303" s="167"/>
      <c r="O303" s="84"/>
      <c r="P303" s="84"/>
    </row>
    <row r="304" spans="1:16">
      <c r="A304" s="4">
        <v>44736</v>
      </c>
      <c r="B304" s="140">
        <v>318</v>
      </c>
      <c r="C304" s="45"/>
      <c r="D304" s="45"/>
      <c r="E304" s="45"/>
      <c r="F304" s="45"/>
      <c r="G304" s="45"/>
      <c r="H304" s="45"/>
      <c r="I304" s="142">
        <v>0</v>
      </c>
      <c r="J304" s="20"/>
      <c r="K304" s="147"/>
      <c r="L304" s="223"/>
      <c r="M304" s="170"/>
      <c r="N304" s="167"/>
      <c r="O304" s="84"/>
      <c r="P304" s="84"/>
    </row>
    <row r="305" spans="1:16">
      <c r="A305" s="4">
        <v>44737</v>
      </c>
      <c r="B305" s="140">
        <v>309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3"/>
      <c r="M305" s="170"/>
      <c r="N305" s="167"/>
      <c r="O305" s="84"/>
      <c r="P305" s="84"/>
    </row>
    <row r="306" spans="1:16">
      <c r="A306" s="4">
        <v>44738</v>
      </c>
      <c r="B306" s="140">
        <v>309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3"/>
      <c r="M306" s="170"/>
      <c r="N306" s="167"/>
      <c r="O306" s="84"/>
      <c r="P306" s="84"/>
    </row>
    <row r="307" spans="1:16">
      <c r="A307" s="4">
        <v>44739</v>
      </c>
      <c r="B307" s="140">
        <v>303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3"/>
      <c r="M307" s="170"/>
      <c r="N307" s="167"/>
      <c r="O307" s="84"/>
      <c r="P307" s="84"/>
    </row>
    <row r="308" spans="1:16">
      <c r="A308" s="4">
        <v>44740</v>
      </c>
      <c r="B308" s="140">
        <v>300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3"/>
      <c r="M308" s="170"/>
      <c r="N308" s="167"/>
      <c r="O308" s="84"/>
      <c r="P308" s="84"/>
    </row>
    <row r="309" spans="1:16">
      <c r="A309" s="4">
        <v>44741</v>
      </c>
      <c r="B309" s="140">
        <v>305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3"/>
      <c r="M309" s="170"/>
      <c r="N309" s="167"/>
      <c r="O309" s="84"/>
      <c r="P309" s="84"/>
    </row>
    <row r="310" spans="1:16">
      <c r="A310" s="4">
        <v>44742</v>
      </c>
      <c r="B310" s="140">
        <v>301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3"/>
      <c r="M310" s="170"/>
      <c r="N310" s="167"/>
      <c r="O310" s="84"/>
      <c r="P310" s="84"/>
    </row>
    <row r="311" spans="1:16">
      <c r="A311" s="4">
        <v>44743</v>
      </c>
      <c r="B311" s="140">
        <v>325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3"/>
      <c r="M311" s="170"/>
      <c r="N311" s="167"/>
      <c r="O311" s="84"/>
      <c r="P311" s="84"/>
    </row>
    <row r="312" spans="1:16">
      <c r="A312" s="4">
        <v>44744</v>
      </c>
      <c r="B312" s="140">
        <v>545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>
        <v>23</v>
      </c>
      <c r="L312" s="223"/>
      <c r="M312" s="170"/>
      <c r="N312" s="167"/>
      <c r="O312" s="84"/>
      <c r="P312" s="84"/>
    </row>
    <row r="313" spans="1:16">
      <c r="A313" s="4">
        <v>44745</v>
      </c>
      <c r="B313" s="140">
        <v>458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>
        <v>5</v>
      </c>
      <c r="L313" s="223"/>
      <c r="M313" s="170"/>
      <c r="N313" s="167"/>
      <c r="O313" s="84"/>
      <c r="P313" s="84"/>
    </row>
    <row r="314" spans="1:16">
      <c r="A314" s="4">
        <v>44746</v>
      </c>
      <c r="B314" s="140">
        <v>375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15</v>
      </c>
      <c r="L314" s="223"/>
      <c r="M314" s="170"/>
      <c r="N314" s="167"/>
      <c r="O314" s="84"/>
      <c r="P314" s="84"/>
    </row>
    <row r="315" spans="1:16">
      <c r="A315" s="4">
        <v>44747</v>
      </c>
      <c r="B315" s="140">
        <v>938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30</v>
      </c>
      <c r="L315" s="223"/>
      <c r="M315" s="170"/>
      <c r="N315" s="167"/>
      <c r="O315" s="84"/>
      <c r="P315" s="84"/>
    </row>
    <row r="316" spans="1:16">
      <c r="A316" s="4">
        <v>44748</v>
      </c>
      <c r="B316" s="140">
        <v>1388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10</v>
      </c>
      <c r="L316" s="223"/>
      <c r="M316" s="170"/>
      <c r="N316" s="167"/>
      <c r="O316" s="84"/>
      <c r="P316" s="84"/>
    </row>
    <row r="317" spans="1:16">
      <c r="A317" s="4">
        <v>44749</v>
      </c>
      <c r="B317" s="140">
        <v>734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/>
      <c r="L317" s="223"/>
      <c r="M317" s="170"/>
      <c r="N317" s="167"/>
      <c r="O317" s="84"/>
      <c r="P317" s="84"/>
    </row>
    <row r="318" spans="1:16">
      <c r="A318" s="4">
        <v>44750</v>
      </c>
      <c r="B318" s="140">
        <v>566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4</v>
      </c>
      <c r="L318" s="223"/>
      <c r="M318" s="170"/>
      <c r="N318" s="167"/>
      <c r="O318" s="84"/>
      <c r="P318" s="84"/>
    </row>
    <row r="319" spans="1:16">
      <c r="A319" s="4">
        <v>44751</v>
      </c>
      <c r="B319" s="140">
        <v>477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3"/>
      <c r="M319" s="170"/>
      <c r="N319" s="169"/>
      <c r="O319" s="136"/>
      <c r="P319" s="84"/>
    </row>
    <row r="320" spans="1:16">
      <c r="A320" s="4">
        <v>44752</v>
      </c>
      <c r="B320" s="140">
        <v>434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/>
      <c r="L320" s="223"/>
      <c r="M320" s="170"/>
      <c r="N320" s="169"/>
      <c r="O320" s="136"/>
      <c r="P320" s="84"/>
    </row>
    <row r="321" spans="1:16">
      <c r="A321" s="4">
        <v>44753</v>
      </c>
      <c r="B321" s="140">
        <v>394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3"/>
      <c r="M321" s="170"/>
      <c r="N321" s="167"/>
      <c r="O321" s="84"/>
      <c r="P321" s="84"/>
    </row>
    <row r="322" spans="1:16">
      <c r="A322" s="4">
        <v>44754</v>
      </c>
      <c r="B322" s="140">
        <v>380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3"/>
      <c r="M322" s="170"/>
      <c r="N322" s="167"/>
      <c r="O322" s="84"/>
      <c r="P322" s="84"/>
    </row>
    <row r="323" spans="1:16">
      <c r="A323" s="4">
        <v>44755</v>
      </c>
      <c r="B323" s="140">
        <v>378</v>
      </c>
      <c r="C323" s="45"/>
      <c r="D323" s="45"/>
      <c r="E323" s="45"/>
      <c r="F323" s="45"/>
      <c r="G323" s="45"/>
      <c r="H323" s="181"/>
      <c r="I323" s="142">
        <v>0</v>
      </c>
      <c r="J323" s="20"/>
      <c r="K323" s="147"/>
      <c r="L323" s="223"/>
      <c r="M323" s="170"/>
      <c r="N323" s="167"/>
      <c r="O323" s="84"/>
      <c r="P323" s="84"/>
    </row>
    <row r="324" spans="1:16">
      <c r="A324" s="4">
        <v>44756</v>
      </c>
      <c r="B324" s="140">
        <v>351</v>
      </c>
      <c r="C324" s="197"/>
      <c r="D324" s="198"/>
      <c r="E324" s="180"/>
      <c r="F324" s="180"/>
      <c r="G324" s="180"/>
      <c r="H324" s="211"/>
      <c r="I324" s="142">
        <v>0</v>
      </c>
      <c r="J324" s="20"/>
      <c r="K324" s="183"/>
      <c r="L324" s="223"/>
      <c r="M324" s="170"/>
      <c r="N324" s="167"/>
      <c r="O324" s="84"/>
      <c r="P324" s="84"/>
    </row>
    <row r="325" spans="1:16">
      <c r="A325" s="4">
        <v>44757</v>
      </c>
      <c r="B325" s="140">
        <v>341</v>
      </c>
      <c r="C325" s="45"/>
      <c r="D325" s="45"/>
      <c r="E325" s="45"/>
      <c r="F325" s="45"/>
      <c r="G325" s="45"/>
      <c r="H325" s="45"/>
      <c r="I325" s="142">
        <v>0</v>
      </c>
      <c r="J325" s="20"/>
      <c r="K325" s="147"/>
      <c r="L325" s="223"/>
      <c r="M325" s="170"/>
      <c r="N325" s="167"/>
      <c r="O325" s="84"/>
      <c r="P325" s="84"/>
    </row>
    <row r="326" spans="1:16">
      <c r="A326" s="4">
        <v>44758</v>
      </c>
      <c r="B326" s="140">
        <v>332</v>
      </c>
      <c r="C326" s="45"/>
      <c r="D326" s="45"/>
      <c r="E326" s="45"/>
      <c r="F326" s="45"/>
      <c r="G326" s="45"/>
      <c r="H326" s="45"/>
      <c r="I326" s="142">
        <v>0</v>
      </c>
      <c r="J326" s="20"/>
      <c r="K326" s="147"/>
      <c r="L326" s="223"/>
      <c r="M326" s="170"/>
      <c r="N326" s="167"/>
      <c r="O326" s="84"/>
      <c r="P326" s="84"/>
    </row>
    <row r="327" spans="1:16">
      <c r="A327" s="4">
        <v>44759</v>
      </c>
      <c r="B327" s="140">
        <v>330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3"/>
      <c r="M327" s="170"/>
      <c r="N327" s="167"/>
      <c r="O327" s="84"/>
      <c r="P327" s="84"/>
    </row>
    <row r="328" spans="1:16">
      <c r="A328" s="4">
        <v>44760</v>
      </c>
      <c r="B328" s="140">
        <v>314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3"/>
      <c r="M328" s="170"/>
      <c r="N328" s="167"/>
      <c r="O328" s="84"/>
      <c r="P328" s="84"/>
    </row>
    <row r="329" spans="1:16">
      <c r="A329" s="4">
        <v>44761</v>
      </c>
      <c r="B329" s="140">
        <v>314</v>
      </c>
      <c r="C329" s="146">
        <v>5</v>
      </c>
      <c r="D329" s="146">
        <v>20</v>
      </c>
      <c r="E329" s="245">
        <v>2</v>
      </c>
      <c r="F329" s="146">
        <v>25</v>
      </c>
      <c r="G329" s="146">
        <v>9.3000000000000007</v>
      </c>
      <c r="H329" s="146">
        <v>0.94</v>
      </c>
      <c r="I329" s="142">
        <v>0</v>
      </c>
      <c r="J329" s="20">
        <v>20</v>
      </c>
      <c r="K329" s="147"/>
      <c r="L329" s="223" t="s">
        <v>97</v>
      </c>
      <c r="M329" s="170" t="s">
        <v>75</v>
      </c>
      <c r="N329" s="167">
        <v>44774</v>
      </c>
      <c r="O329" s="84">
        <v>44774</v>
      </c>
      <c r="P329" s="84"/>
    </row>
    <row r="330" spans="1:16">
      <c r="A330" s="4">
        <v>44762</v>
      </c>
      <c r="B330" s="140">
        <v>386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3"/>
      <c r="M330" s="170"/>
      <c r="N330" s="167"/>
      <c r="O330" s="84"/>
      <c r="P330" s="84"/>
    </row>
    <row r="331" spans="1:16">
      <c r="A331" s="4">
        <v>44763</v>
      </c>
      <c r="B331" s="140">
        <v>521</v>
      </c>
      <c r="C331" s="45"/>
      <c r="D331" s="45"/>
      <c r="E331" s="45"/>
      <c r="F331" s="45"/>
      <c r="G331" s="45"/>
      <c r="H331" s="45"/>
      <c r="I331" s="142">
        <v>0</v>
      </c>
      <c r="J331" s="20"/>
      <c r="K331" s="147"/>
      <c r="L331" s="223"/>
      <c r="M331" s="170"/>
      <c r="N331" s="167"/>
      <c r="O331" s="84"/>
      <c r="P331" s="84"/>
    </row>
    <row r="332" spans="1:16">
      <c r="A332" s="4">
        <v>44764</v>
      </c>
      <c r="B332" s="140">
        <v>1314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3"/>
      <c r="M332" s="170"/>
      <c r="N332" s="167"/>
      <c r="O332" s="84"/>
      <c r="P332" s="84"/>
    </row>
    <row r="333" spans="1:16">
      <c r="A333" s="4">
        <v>44765</v>
      </c>
      <c r="B333" s="140">
        <v>949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3"/>
      <c r="M333" s="170"/>
      <c r="N333" s="167"/>
      <c r="O333" s="84"/>
      <c r="P333" s="84"/>
    </row>
    <row r="334" spans="1:16">
      <c r="A334" s="4">
        <v>44766</v>
      </c>
      <c r="B334" s="140">
        <v>646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3"/>
      <c r="M334" s="170"/>
      <c r="N334" s="167"/>
      <c r="O334" s="84"/>
      <c r="P334" s="84"/>
    </row>
    <row r="335" spans="1:16">
      <c r="A335" s="4">
        <v>44767</v>
      </c>
      <c r="B335" s="140">
        <v>521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3"/>
      <c r="M335" s="170"/>
      <c r="N335" s="167"/>
      <c r="O335" s="84"/>
      <c r="P335" s="84"/>
    </row>
    <row r="336" spans="1:16">
      <c r="A336" s="4">
        <v>44768</v>
      </c>
      <c r="B336" s="140">
        <v>474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3"/>
      <c r="M336" s="170"/>
      <c r="N336" s="167"/>
      <c r="O336" s="84"/>
      <c r="P336" s="84"/>
    </row>
    <row r="337" spans="1:16">
      <c r="A337" s="4">
        <v>44769</v>
      </c>
      <c r="B337" s="140">
        <v>429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3"/>
      <c r="M337" s="170"/>
      <c r="N337" s="167"/>
      <c r="O337" s="84"/>
      <c r="P337" s="84"/>
    </row>
    <row r="338" spans="1:16">
      <c r="A338" s="4">
        <v>44770</v>
      </c>
      <c r="B338" s="140">
        <v>388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3"/>
      <c r="M338" s="170"/>
      <c r="N338" s="167"/>
      <c r="O338" s="84"/>
      <c r="P338" s="84"/>
    </row>
    <row r="339" spans="1:16">
      <c r="A339" s="4">
        <v>44771</v>
      </c>
      <c r="B339" s="140">
        <v>372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3"/>
      <c r="M339" s="170"/>
      <c r="N339" s="167"/>
      <c r="O339" s="84"/>
      <c r="P339" s="84"/>
    </row>
    <row r="340" spans="1:16">
      <c r="A340" s="4">
        <v>44772</v>
      </c>
      <c r="B340" s="140">
        <v>362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3"/>
      <c r="M340" s="170"/>
      <c r="N340" s="167"/>
      <c r="O340" s="84"/>
      <c r="P340" s="84"/>
    </row>
    <row r="341" spans="1:16">
      <c r="A341" s="4">
        <v>44773</v>
      </c>
      <c r="B341" s="140">
        <v>358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3"/>
      <c r="M341" s="170"/>
      <c r="N341" s="167"/>
      <c r="O341" s="84"/>
      <c r="P341" s="84"/>
    </row>
    <row r="342" spans="1:16">
      <c r="A342" s="4">
        <v>44774</v>
      </c>
      <c r="B342" s="140">
        <v>339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3"/>
      <c r="M342" s="170"/>
      <c r="N342" s="167"/>
      <c r="O342" s="84"/>
      <c r="P342" s="84"/>
    </row>
    <row r="343" spans="1:16">
      <c r="A343" s="4">
        <v>44775</v>
      </c>
      <c r="B343" s="140">
        <v>361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3"/>
      <c r="M343" s="170"/>
      <c r="N343" s="167"/>
      <c r="O343" s="84"/>
      <c r="P343" s="84"/>
    </row>
    <row r="344" spans="1:16">
      <c r="A344" s="4">
        <v>44776</v>
      </c>
      <c r="B344" s="140">
        <v>339</v>
      </c>
      <c r="C344" s="200"/>
      <c r="D344" s="200"/>
      <c r="E344" s="200"/>
      <c r="F344" s="200"/>
      <c r="G344" s="200"/>
      <c r="H344" s="200"/>
      <c r="I344" s="142">
        <v>0</v>
      </c>
      <c r="J344" s="20"/>
      <c r="K344" s="147"/>
      <c r="L344" s="223"/>
      <c r="M344" s="170"/>
      <c r="N344" s="167"/>
      <c r="O344" s="84"/>
      <c r="P344" s="84"/>
    </row>
    <row r="345" spans="1:16">
      <c r="A345" s="4">
        <v>44777</v>
      </c>
      <c r="B345" s="140">
        <v>336</v>
      </c>
      <c r="C345" s="197"/>
      <c r="D345" s="197"/>
      <c r="E345" s="180"/>
      <c r="F345" s="180"/>
      <c r="G345" s="197"/>
      <c r="H345" s="198"/>
      <c r="I345" s="142">
        <v>0</v>
      </c>
      <c r="J345" s="20"/>
      <c r="K345" s="183"/>
      <c r="L345" s="223"/>
      <c r="M345" s="170"/>
      <c r="N345" s="167"/>
      <c r="O345" s="84"/>
      <c r="P345" s="84"/>
    </row>
    <row r="346" spans="1:16">
      <c r="A346" s="4">
        <v>44778</v>
      </c>
      <c r="B346" s="140">
        <v>330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3"/>
      <c r="M346" s="170"/>
      <c r="N346" s="167"/>
      <c r="O346" s="84"/>
      <c r="P346" s="84"/>
    </row>
    <row r="347" spans="1:16">
      <c r="A347" s="4">
        <v>44779</v>
      </c>
      <c r="B347" s="140">
        <v>333</v>
      </c>
      <c r="C347" s="45"/>
      <c r="D347" s="45"/>
      <c r="E347" s="45"/>
      <c r="F347" s="45"/>
      <c r="G347" s="45"/>
      <c r="H347" s="45"/>
      <c r="I347" s="142">
        <v>0</v>
      </c>
      <c r="J347" s="20"/>
      <c r="K347" s="147"/>
      <c r="L347" s="223"/>
      <c r="M347" s="170"/>
      <c r="N347" s="169"/>
      <c r="O347" s="136"/>
      <c r="P347" s="84"/>
    </row>
    <row r="348" spans="1:16">
      <c r="A348" s="4">
        <v>44780</v>
      </c>
      <c r="B348" s="140">
        <v>333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3"/>
      <c r="M348" s="170"/>
      <c r="N348" s="167"/>
      <c r="O348" s="84"/>
      <c r="P348" s="84"/>
    </row>
    <row r="349" spans="1:16">
      <c r="A349" s="4">
        <v>44781</v>
      </c>
      <c r="B349" s="140">
        <v>313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3"/>
      <c r="M349" s="170"/>
      <c r="N349" s="167"/>
      <c r="O349" s="84"/>
      <c r="P349" s="84"/>
    </row>
    <row r="350" spans="1:16">
      <c r="A350" s="4">
        <v>44782</v>
      </c>
      <c r="B350" s="140">
        <v>308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3"/>
      <c r="M350" s="170"/>
      <c r="N350" s="167"/>
      <c r="O350" s="84"/>
      <c r="P350" s="84"/>
    </row>
    <row r="351" spans="1:16">
      <c r="A351" s="4">
        <v>44783</v>
      </c>
      <c r="B351" s="140">
        <v>301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3"/>
      <c r="M351" s="170"/>
      <c r="N351" s="167"/>
      <c r="O351" s="84"/>
      <c r="P351" s="84"/>
    </row>
    <row r="352" spans="1:16">
      <c r="A352" s="4">
        <v>44784</v>
      </c>
      <c r="B352" s="140">
        <v>299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3"/>
      <c r="M352" s="170"/>
      <c r="N352" s="167"/>
      <c r="O352" s="84"/>
      <c r="P352" s="84"/>
    </row>
    <row r="353" spans="1:16">
      <c r="A353" s="4">
        <v>44785</v>
      </c>
      <c r="B353" s="140">
        <v>282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3"/>
      <c r="M353" s="170"/>
      <c r="N353" s="167"/>
      <c r="O353" s="84"/>
      <c r="P353" s="84"/>
    </row>
    <row r="354" spans="1:16">
      <c r="A354" s="4">
        <v>44786</v>
      </c>
      <c r="B354" s="140">
        <v>304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3"/>
      <c r="M354" s="170"/>
      <c r="N354" s="167"/>
      <c r="O354" s="84"/>
      <c r="P354" s="84"/>
    </row>
    <row r="355" spans="1:16">
      <c r="A355" s="4">
        <v>44787</v>
      </c>
      <c r="B355" s="140">
        <v>320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3"/>
      <c r="M355" s="170"/>
      <c r="N355" s="167"/>
      <c r="O355" s="84"/>
      <c r="P355" s="84"/>
    </row>
    <row r="356" spans="1:16">
      <c r="A356" s="4">
        <v>44788</v>
      </c>
      <c r="B356" s="140">
        <v>296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3"/>
      <c r="M356" s="170"/>
      <c r="N356" s="167"/>
      <c r="O356" s="84"/>
      <c r="P356" s="84"/>
    </row>
    <row r="357" spans="1:16">
      <c r="A357" s="4">
        <v>44789</v>
      </c>
      <c r="B357" s="140">
        <v>302</v>
      </c>
      <c r="C357" s="146">
        <v>8</v>
      </c>
      <c r="D357" s="146">
        <v>12</v>
      </c>
      <c r="E357" s="245" t="s">
        <v>29</v>
      </c>
      <c r="F357" s="146">
        <v>29</v>
      </c>
      <c r="G357" s="146">
        <v>9.6</v>
      </c>
      <c r="H357" s="146">
        <v>1.1000000000000001</v>
      </c>
      <c r="I357" s="142">
        <v>0</v>
      </c>
      <c r="J357" s="20">
        <v>12</v>
      </c>
      <c r="K357" s="147"/>
      <c r="L357" s="223" t="s">
        <v>97</v>
      </c>
      <c r="M357" s="170" t="s">
        <v>75</v>
      </c>
      <c r="N357" s="167">
        <v>44799</v>
      </c>
      <c r="O357" s="84">
        <v>44799</v>
      </c>
      <c r="P357" s="84"/>
    </row>
    <row r="358" spans="1:16">
      <c r="A358" s="4">
        <v>44790</v>
      </c>
      <c r="B358" s="140">
        <v>295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3"/>
      <c r="M358" s="170"/>
      <c r="N358" s="167"/>
      <c r="O358" s="84"/>
      <c r="P358" s="84"/>
    </row>
    <row r="359" spans="1:16">
      <c r="A359" s="4">
        <v>44791</v>
      </c>
      <c r="B359" s="140">
        <v>331</v>
      </c>
      <c r="C359" s="45"/>
      <c r="D359" s="45"/>
      <c r="E359" s="45"/>
      <c r="F359" s="45"/>
      <c r="G359" s="45"/>
      <c r="H359" s="45"/>
      <c r="I359" s="142">
        <v>0</v>
      </c>
      <c r="J359" s="20"/>
      <c r="K359" s="147"/>
      <c r="L359" s="223"/>
      <c r="M359" s="170"/>
      <c r="N359" s="167"/>
      <c r="O359" s="84"/>
      <c r="P359" s="84"/>
    </row>
    <row r="360" spans="1:16">
      <c r="A360" s="4">
        <v>44792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3"/>
      <c r="M360" s="170"/>
      <c r="N360" s="167"/>
      <c r="O360" s="84"/>
      <c r="P360" s="84"/>
    </row>
    <row r="361" spans="1:16">
      <c r="A361" s="4">
        <v>44793</v>
      </c>
      <c r="B361" s="140">
        <v>289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3"/>
      <c r="M361" s="170"/>
      <c r="N361" s="167"/>
      <c r="O361" s="84"/>
      <c r="P361" s="84"/>
    </row>
    <row r="362" spans="1:16">
      <c r="A362" s="4">
        <v>44794</v>
      </c>
      <c r="B362" s="140"/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3"/>
      <c r="M362" s="170"/>
      <c r="N362" s="167"/>
      <c r="O362" s="84"/>
      <c r="P362" s="84"/>
    </row>
    <row r="363" spans="1:16">
      <c r="A363" s="4">
        <v>44795</v>
      </c>
      <c r="B363" s="140"/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3"/>
      <c r="M363" s="170"/>
      <c r="N363" s="167"/>
      <c r="O363" s="84"/>
      <c r="P363" s="84"/>
    </row>
    <row r="364" spans="1:16">
      <c r="A364" s="4">
        <v>44796</v>
      </c>
      <c r="B364" s="140"/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3"/>
      <c r="M364" s="170"/>
      <c r="N364" s="167"/>
      <c r="O364" s="84"/>
      <c r="P364" s="84"/>
    </row>
    <row r="365" spans="1:16">
      <c r="A365" s="4">
        <v>44797</v>
      </c>
      <c r="B365" s="140"/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3"/>
      <c r="M365" s="170"/>
      <c r="N365" s="167"/>
      <c r="O365" s="84"/>
      <c r="P365" s="84"/>
    </row>
    <row r="366" spans="1:16">
      <c r="A366" s="4">
        <v>44798</v>
      </c>
      <c r="B366" s="140"/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3"/>
      <c r="M366" s="170"/>
      <c r="N366" s="167"/>
      <c r="O366" s="84"/>
      <c r="P366" s="84"/>
    </row>
    <row r="367" spans="1:16">
      <c r="A367" s="4">
        <v>44799</v>
      </c>
      <c r="B367" s="140"/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3"/>
      <c r="M367" s="170"/>
      <c r="N367" s="167"/>
      <c r="O367" s="84"/>
      <c r="P367" s="84"/>
    </row>
    <row r="368" spans="1:16">
      <c r="A368" s="4">
        <v>44800</v>
      </c>
      <c r="B368" s="140"/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3"/>
      <c r="M368" s="170"/>
      <c r="N368" s="167"/>
      <c r="O368" s="84"/>
      <c r="P368" s="84"/>
    </row>
    <row r="369" spans="1:16">
      <c r="A369" s="4">
        <v>44801</v>
      </c>
      <c r="B369" s="140"/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3"/>
      <c r="M369" s="170"/>
      <c r="N369" s="167"/>
      <c r="O369" s="84"/>
      <c r="P369" s="84"/>
    </row>
    <row r="370" spans="1:16">
      <c r="A370" s="4">
        <v>44802</v>
      </c>
      <c r="B370" s="140"/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3"/>
      <c r="M370" s="170"/>
      <c r="N370" s="167"/>
      <c r="O370" s="84"/>
      <c r="P370" s="84"/>
    </row>
    <row r="371" spans="1:16">
      <c r="A371" s="4">
        <v>44803</v>
      </c>
      <c r="B371" s="140"/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3"/>
      <c r="M371" s="170"/>
      <c r="N371" s="167"/>
      <c r="O371" s="84"/>
      <c r="P371" s="84"/>
    </row>
    <row r="372" spans="1:16">
      <c r="A372" s="4">
        <v>44804</v>
      </c>
      <c r="B372" s="140"/>
      <c r="C372" s="174"/>
      <c r="D372" s="174"/>
      <c r="E372" s="174"/>
      <c r="F372" s="174"/>
      <c r="G372" s="174"/>
      <c r="H372" s="174"/>
      <c r="I372" s="163">
        <v>0</v>
      </c>
      <c r="J372" s="224"/>
      <c r="K372" s="147"/>
      <c r="L372" s="223"/>
      <c r="M372" s="171"/>
      <c r="N372" s="172"/>
      <c r="O372" s="102"/>
      <c r="P372" s="102"/>
    </row>
    <row r="373" spans="1:16" ht="15.75" thickBot="1">
      <c r="B373" s="229"/>
      <c r="I373" s="229"/>
      <c r="J373" s="228"/>
      <c r="K373" s="225"/>
    </row>
    <row r="374" spans="1:16">
      <c r="A374" s="21" t="s">
        <v>8</v>
      </c>
      <c r="B374" s="29">
        <f t="shared" ref="B374:K374" si="0">MIN(B8:B372)</f>
        <v>0</v>
      </c>
      <c r="C374" s="32">
        <f t="shared" si="0"/>
        <v>4</v>
      </c>
      <c r="D374" s="32">
        <f t="shared" si="0"/>
        <v>0.01</v>
      </c>
      <c r="E374" s="32">
        <f t="shared" si="0"/>
        <v>0.01</v>
      </c>
      <c r="F374" s="32">
        <f t="shared" si="0"/>
        <v>16</v>
      </c>
      <c r="G374" s="32">
        <f t="shared" si="0"/>
        <v>1.4</v>
      </c>
      <c r="H374" s="32">
        <f t="shared" si="0"/>
        <v>0.73</v>
      </c>
      <c r="I374" s="32">
        <f t="shared" si="0"/>
        <v>0</v>
      </c>
      <c r="J374" s="32">
        <f t="shared" si="0"/>
        <v>2</v>
      </c>
      <c r="K374" s="29">
        <f t="shared" ca="1" si="0"/>
        <v>0</v>
      </c>
      <c r="L374" s="92"/>
      <c r="M374" s="92"/>
      <c r="N374" s="230"/>
    </row>
    <row r="375" spans="1:16">
      <c r="A375" s="22" t="s">
        <v>9</v>
      </c>
      <c r="B375" s="30">
        <f t="shared" ref="B375:K375" si="1">AVERAGE(B8:B372)</f>
        <v>581.30225988700568</v>
      </c>
      <c r="C375" s="40">
        <f t="shared" si="1"/>
        <v>8.615384615384615</v>
      </c>
      <c r="D375" s="40">
        <f t="shared" si="1"/>
        <v>316.0776923076923</v>
      </c>
      <c r="E375" s="40">
        <f t="shared" si="1"/>
        <v>0.72</v>
      </c>
      <c r="F375" s="40">
        <f t="shared" si="1"/>
        <v>32.53846153846154</v>
      </c>
      <c r="G375" s="40">
        <f t="shared" si="1"/>
        <v>5.6461538461538456</v>
      </c>
      <c r="H375" s="40">
        <f t="shared" si="1"/>
        <v>1.3853846153846154</v>
      </c>
      <c r="I375" s="40">
        <f t="shared" si="1"/>
        <v>0</v>
      </c>
      <c r="J375" s="40">
        <f t="shared" si="1"/>
        <v>402.11111111111109</v>
      </c>
      <c r="K375" s="30">
        <f t="shared" ca="1" si="1"/>
        <v>4.1226993865030677</v>
      </c>
    </row>
    <row r="376" spans="1:16" ht="15.75" thickBot="1">
      <c r="A376" s="23" t="s">
        <v>10</v>
      </c>
      <c r="B376" s="31">
        <f t="shared" ref="B376:K376" si="2">MAX(B8:B372)</f>
        <v>3446</v>
      </c>
      <c r="C376" s="33">
        <f t="shared" si="2"/>
        <v>17</v>
      </c>
      <c r="D376" s="33">
        <f t="shared" si="2"/>
        <v>2400</v>
      </c>
      <c r="E376" s="33">
        <f t="shared" si="2"/>
        <v>2</v>
      </c>
      <c r="F376" s="33">
        <f t="shared" si="2"/>
        <v>52</v>
      </c>
      <c r="G376" s="33">
        <f t="shared" si="2"/>
        <v>9.6</v>
      </c>
      <c r="H376" s="33">
        <f t="shared" si="2"/>
        <v>4.3</v>
      </c>
      <c r="I376" s="33">
        <f t="shared" si="2"/>
        <v>0</v>
      </c>
      <c r="J376" s="33">
        <f t="shared" si="2"/>
        <v>2400</v>
      </c>
      <c r="K376" s="31">
        <f t="shared" ca="1" si="2"/>
        <v>95</v>
      </c>
    </row>
    <row r="377" spans="1:16">
      <c r="A377" s="108" t="s">
        <v>48</v>
      </c>
      <c r="B377" s="86">
        <f>SUM(B8:B372)</f>
        <v>205781</v>
      </c>
      <c r="C377" s="17"/>
      <c r="D377" s="18"/>
      <c r="E377" s="17"/>
      <c r="F377" s="17"/>
      <c r="G377" s="17"/>
      <c r="H377" s="17"/>
      <c r="I377" s="24">
        <f>SUM(I$12:I$376)</f>
        <v>0</v>
      </c>
      <c r="J377" s="57"/>
      <c r="K377" s="58">
        <f ca="1">SUM(K$12:K$376)</f>
        <v>771.12269938650309</v>
      </c>
    </row>
    <row r="378" spans="1:16">
      <c r="A378" s="19" t="s">
        <v>11</v>
      </c>
      <c r="B378"/>
      <c r="C378" s="109">
        <f>COUNT(C8:C372)</f>
        <v>13</v>
      </c>
      <c r="D378" s="18"/>
      <c r="E378" s="17"/>
      <c r="F378" s="17"/>
      <c r="G378" s="17"/>
      <c r="H378" s="17"/>
      <c r="I378" s="20"/>
      <c r="J378" s="20"/>
      <c r="K378"/>
    </row>
    <row r="379" spans="1:16" ht="15.75" thickBot="1">
      <c r="B379"/>
      <c r="I379"/>
      <c r="K379"/>
    </row>
    <row r="380" spans="1:16" ht="15.75" thickBot="1">
      <c r="A380" s="110" t="s">
        <v>49</v>
      </c>
      <c r="B380" s="111">
        <f>COUNTIF(B8:B372,"&gt;1296")</f>
        <v>37</v>
      </c>
      <c r="C380" s="111">
        <f>COUNTIF(C8:C372,"&gt;20")</f>
        <v>0</v>
      </c>
      <c r="D380" s="112"/>
      <c r="E380" s="111">
        <f>COUNTIF(E8:E372,"&gt;10")</f>
        <v>0</v>
      </c>
      <c r="F380" s="111">
        <f>COUNTIF(F8:F372,"&gt;30")</f>
        <v>6</v>
      </c>
      <c r="G380" s="112"/>
      <c r="H380" s="112"/>
      <c r="I380" s="112"/>
      <c r="J380" s="113">
        <f>COUNTIF(J8:J372,"&gt;2000")</f>
        <v>1</v>
      </c>
      <c r="K380"/>
    </row>
    <row r="381" spans="1:16">
      <c r="B381" s="226"/>
      <c r="I381" s="226"/>
      <c r="K381" s="226"/>
    </row>
    <row r="382" spans="1:16">
      <c r="B382" s="226"/>
      <c r="I382" s="226"/>
      <c r="K382" s="226"/>
    </row>
    <row r="383" spans="1:16">
      <c r="B383" s="226"/>
      <c r="I383" s="226"/>
      <c r="K383" s="226"/>
    </row>
    <row r="384" spans="1:16">
      <c r="B384" s="226"/>
      <c r="I384" s="226"/>
      <c r="K384" s="226"/>
    </row>
    <row r="385" spans="2:11">
      <c r="B385" s="226"/>
      <c r="I385" s="226"/>
      <c r="K385" s="226"/>
    </row>
    <row r="386" spans="2:11">
      <c r="B386" s="226"/>
      <c r="I386" s="226"/>
      <c r="K386" s="226"/>
    </row>
    <row r="387" spans="2:11">
      <c r="B387" s="226"/>
      <c r="I387" s="226"/>
      <c r="K387" s="226"/>
    </row>
    <row r="388" spans="2:11">
      <c r="B388" s="226"/>
      <c r="I388" s="226"/>
      <c r="K388" s="226"/>
    </row>
    <row r="389" spans="2:11">
      <c r="B389" s="226"/>
      <c r="I389" s="226"/>
      <c r="K389" s="226"/>
    </row>
    <row r="390" spans="2:11">
      <c r="B390" s="226"/>
      <c r="I390" s="226"/>
      <c r="K390" s="226"/>
    </row>
    <row r="391" spans="2:11">
      <c r="B391" s="226"/>
      <c r="I391" s="226"/>
      <c r="K391" s="226"/>
    </row>
    <row r="392" spans="2:11">
      <c r="B392" s="226"/>
      <c r="I392" s="226"/>
      <c r="K392" s="226"/>
    </row>
    <row r="393" spans="2:11">
      <c r="B393" s="226"/>
      <c r="I393" s="226"/>
      <c r="K393" s="226"/>
    </row>
    <row r="394" spans="2:11">
      <c r="B394" s="226"/>
      <c r="I394" s="226"/>
      <c r="K394" s="226"/>
    </row>
    <row r="395" spans="2:11">
      <c r="B395" s="226"/>
      <c r="I395" s="226"/>
      <c r="K395" s="226"/>
    </row>
    <row r="396" spans="2:11">
      <c r="B396" s="226"/>
      <c r="I396" s="226"/>
      <c r="K396" s="226"/>
    </row>
    <row r="397" spans="2:11">
      <c r="B397" s="226"/>
      <c r="I397" s="226"/>
      <c r="K397" s="226"/>
    </row>
    <row r="398" spans="2:11">
      <c r="B398" s="226"/>
      <c r="I398" s="226"/>
      <c r="K398" s="226"/>
    </row>
    <row r="399" spans="2:11">
      <c r="B399" s="226"/>
      <c r="I399" s="226"/>
      <c r="K399" s="226"/>
    </row>
    <row r="400" spans="2:11">
      <c r="B400" s="226"/>
      <c r="I400" s="226"/>
      <c r="K400" s="226"/>
    </row>
    <row r="401" spans="2:11">
      <c r="B401" s="226"/>
      <c r="I401" s="226"/>
      <c r="K401" s="226"/>
    </row>
    <row r="402" spans="2:11">
      <c r="B402" s="226"/>
      <c r="I402" s="226"/>
      <c r="K402" s="226"/>
    </row>
    <row r="403" spans="2:11">
      <c r="B403" s="226"/>
      <c r="I403" s="226"/>
      <c r="K403" s="226"/>
    </row>
    <row r="404" spans="2:11">
      <c r="B404" s="226"/>
      <c r="I404" s="226"/>
      <c r="K404" s="226"/>
    </row>
    <row r="405" spans="2:11">
      <c r="B405" s="226"/>
      <c r="I405" s="226"/>
      <c r="K405" s="226"/>
    </row>
    <row r="406" spans="2:11">
      <c r="B406" s="226"/>
      <c r="I406" s="226"/>
      <c r="K406" s="226"/>
    </row>
    <row r="407" spans="2:11">
      <c r="B407" s="226"/>
      <c r="I407" s="226"/>
      <c r="K407" s="226"/>
    </row>
    <row r="408" spans="2:11">
      <c r="B408" s="226"/>
      <c r="I408" s="226"/>
      <c r="K408" s="226"/>
    </row>
    <row r="409" spans="2:11">
      <c r="B409" s="226"/>
      <c r="I409" s="226"/>
      <c r="K409" s="226"/>
    </row>
    <row r="410" spans="2:11">
      <c r="B410" s="226"/>
      <c r="I410" s="226"/>
      <c r="K410" s="226"/>
    </row>
    <row r="411" spans="2:11">
      <c r="B411" s="226"/>
      <c r="I411" s="226"/>
      <c r="K411" s="226"/>
    </row>
    <row r="412" spans="2:11">
      <c r="B412" s="226"/>
      <c r="I412" s="226"/>
      <c r="K412" s="226"/>
    </row>
    <row r="413" spans="2:11">
      <c r="B413" s="226"/>
      <c r="I413" s="226"/>
      <c r="K413" s="226"/>
    </row>
    <row r="414" spans="2:11">
      <c r="B414" s="226"/>
      <c r="I414" s="226"/>
      <c r="K414" s="226"/>
    </row>
    <row r="415" spans="2:11">
      <c r="B415" s="226"/>
      <c r="I415" s="226"/>
      <c r="K415" s="226"/>
    </row>
    <row r="416" spans="2:11">
      <c r="B416" s="226"/>
      <c r="I416" s="226"/>
      <c r="K416" s="226"/>
    </row>
    <row r="417" spans="2:11">
      <c r="B417" s="226"/>
      <c r="I417" s="226"/>
      <c r="K417" s="226"/>
    </row>
    <row r="418" spans="2:11">
      <c r="B418" s="226"/>
      <c r="I418" s="226"/>
      <c r="K418" s="226"/>
    </row>
    <row r="419" spans="2:11">
      <c r="B419" s="226"/>
      <c r="I419" s="226"/>
      <c r="K419" s="226"/>
    </row>
    <row r="420" spans="2:11">
      <c r="B420" s="226"/>
      <c r="I420" s="226"/>
      <c r="K420" s="226"/>
    </row>
    <row r="421" spans="2:11">
      <c r="B421" s="226"/>
      <c r="I421" s="226"/>
      <c r="K421" s="226"/>
    </row>
    <row r="422" spans="2:11">
      <c r="B422" s="226"/>
      <c r="I422" s="226"/>
      <c r="K422" s="226"/>
    </row>
    <row r="423" spans="2:11">
      <c r="B423" s="226"/>
      <c r="I423" s="226"/>
      <c r="K423" s="226"/>
    </row>
    <row r="424" spans="2:11">
      <c r="B424" s="226"/>
      <c r="I424" s="226"/>
      <c r="K424" s="226"/>
    </row>
    <row r="425" spans="2:11">
      <c r="B425" s="226"/>
      <c r="I425" s="226"/>
      <c r="K425" s="226"/>
    </row>
    <row r="426" spans="2:11">
      <c r="B426" s="226"/>
      <c r="I426" s="226"/>
      <c r="K426" s="226"/>
    </row>
    <row r="427" spans="2:11">
      <c r="B427" s="226"/>
      <c r="I427" s="226"/>
      <c r="K427" s="226"/>
    </row>
    <row r="428" spans="2:11">
      <c r="B428" s="226"/>
      <c r="I428" s="226"/>
      <c r="K428" s="226"/>
    </row>
    <row r="429" spans="2:11">
      <c r="B429" s="226"/>
      <c r="I429" s="226"/>
      <c r="K429" s="226"/>
    </row>
    <row r="430" spans="2:11">
      <c r="B430" s="226"/>
      <c r="I430" s="226"/>
      <c r="K430" s="226"/>
    </row>
    <row r="431" spans="2:11">
      <c r="B431" s="226"/>
      <c r="I431" s="226"/>
      <c r="K431" s="226"/>
    </row>
    <row r="432" spans="2:11">
      <c r="B432" s="226"/>
      <c r="I432" s="226"/>
      <c r="K432" s="226"/>
    </row>
    <row r="433" spans="2:11">
      <c r="B433" s="226"/>
      <c r="I433" s="226"/>
      <c r="K433" s="226"/>
    </row>
    <row r="434" spans="2:11">
      <c r="B434" s="226"/>
      <c r="I434" s="226"/>
      <c r="K434" s="226"/>
    </row>
    <row r="435" spans="2:11">
      <c r="B435" s="226"/>
      <c r="I435" s="226"/>
      <c r="K435" s="226"/>
    </row>
    <row r="436" spans="2:11">
      <c r="B436" s="226"/>
      <c r="I436" s="226"/>
      <c r="K436" s="226"/>
    </row>
    <row r="437" spans="2:11">
      <c r="B437" s="226"/>
      <c r="I437" s="226"/>
      <c r="K437" s="226"/>
    </row>
    <row r="438" spans="2:11">
      <c r="B438" s="226"/>
      <c r="I438" s="226"/>
      <c r="K438" s="226"/>
    </row>
    <row r="439" spans="2:11">
      <c r="B439" s="226"/>
      <c r="I439" s="226"/>
      <c r="K439" s="226"/>
    </row>
    <row r="440" spans="2:11">
      <c r="B440" s="226"/>
      <c r="I440" s="226"/>
      <c r="K440" s="226"/>
    </row>
    <row r="441" spans="2:11">
      <c r="B441" s="226"/>
      <c r="I441" s="226"/>
      <c r="K441" s="226"/>
    </row>
    <row r="442" spans="2:11">
      <c r="B442" s="226"/>
      <c r="I442" s="226"/>
      <c r="K442" s="226"/>
    </row>
    <row r="443" spans="2:11">
      <c r="B443" s="226"/>
      <c r="I443" s="226"/>
      <c r="K443" s="226"/>
    </row>
    <row r="444" spans="2:11">
      <c r="B444" s="226"/>
      <c r="I444" s="226"/>
      <c r="K444" s="226"/>
    </row>
    <row r="445" spans="2:11">
      <c r="B445" s="226"/>
      <c r="I445" s="226"/>
      <c r="K445" s="226"/>
    </row>
    <row r="446" spans="2:11">
      <c r="B446" s="226"/>
      <c r="I446" s="226"/>
      <c r="K446" s="226"/>
    </row>
    <row r="447" spans="2:11">
      <c r="B447" s="226"/>
      <c r="I447" s="226"/>
      <c r="K447" s="226"/>
    </row>
    <row r="448" spans="2:11">
      <c r="B448" s="226"/>
      <c r="I448" s="226"/>
      <c r="K448" s="226"/>
    </row>
    <row r="449" spans="2:11">
      <c r="B449" s="226"/>
      <c r="I449" s="226"/>
      <c r="K449" s="226"/>
    </row>
    <row r="450" spans="2:11">
      <c r="B450" s="226"/>
      <c r="I450" s="226"/>
      <c r="K450" s="226"/>
    </row>
    <row r="451" spans="2:11">
      <c r="B451" s="226"/>
      <c r="I451" s="226"/>
      <c r="K451" s="226"/>
    </row>
    <row r="452" spans="2:11">
      <c r="B452" s="226"/>
      <c r="I452" s="226"/>
      <c r="K452" s="226"/>
    </row>
    <row r="453" spans="2:11">
      <c r="B453" s="226"/>
      <c r="I453" s="226"/>
      <c r="K453" s="226"/>
    </row>
    <row r="454" spans="2:11">
      <c r="B454" s="226"/>
      <c r="I454" s="226"/>
      <c r="K454" s="226"/>
    </row>
    <row r="455" spans="2:11">
      <c r="B455" s="226"/>
      <c r="I455" s="226"/>
      <c r="K455" s="226"/>
    </row>
    <row r="456" spans="2:11">
      <c r="B456" s="226"/>
      <c r="I456" s="226"/>
      <c r="K456" s="226"/>
    </row>
    <row r="457" spans="2:11">
      <c r="B457" s="226"/>
      <c r="I457" s="226"/>
      <c r="K457" s="226"/>
    </row>
    <row r="458" spans="2:11">
      <c r="B458" s="226"/>
      <c r="I458" s="226"/>
      <c r="K458" s="226"/>
    </row>
    <row r="459" spans="2:11">
      <c r="B459" s="226"/>
      <c r="I459" s="226"/>
      <c r="K459" s="226"/>
    </row>
    <row r="460" spans="2:11">
      <c r="B460" s="226"/>
      <c r="I460" s="226"/>
      <c r="K460" s="226"/>
    </row>
    <row r="461" spans="2:11">
      <c r="B461" s="226"/>
      <c r="I461" s="226"/>
      <c r="K461" s="226"/>
    </row>
    <row r="462" spans="2:11">
      <c r="B462" s="226"/>
      <c r="I462" s="226"/>
      <c r="K462" s="226"/>
    </row>
    <row r="463" spans="2:11">
      <c r="B463" s="226"/>
      <c r="I463" s="226"/>
      <c r="K463" s="226"/>
    </row>
    <row r="464" spans="2:11">
      <c r="B464" s="226"/>
      <c r="I464" s="226"/>
      <c r="K464" s="226"/>
    </row>
    <row r="465" spans="2:11">
      <c r="B465" s="226"/>
      <c r="I465" s="226"/>
      <c r="K465" s="226"/>
    </row>
    <row r="466" spans="2:11">
      <c r="B466" s="226"/>
      <c r="I466" s="226"/>
      <c r="K466" s="226"/>
    </row>
    <row r="467" spans="2:11">
      <c r="B467" s="226"/>
      <c r="I467" s="226"/>
      <c r="K467" s="226"/>
    </row>
    <row r="468" spans="2:11">
      <c r="B468" s="226"/>
      <c r="I468" s="226"/>
      <c r="K468" s="226"/>
    </row>
    <row r="469" spans="2:11">
      <c r="B469" s="226"/>
      <c r="I469" s="226"/>
      <c r="K469" s="226"/>
    </row>
    <row r="470" spans="2:11">
      <c r="B470" s="226"/>
      <c r="I470" s="226"/>
      <c r="K470" s="226"/>
    </row>
    <row r="471" spans="2:11">
      <c r="B471" s="226"/>
      <c r="I471" s="226"/>
      <c r="K471" s="226"/>
    </row>
    <row r="472" spans="2:11">
      <c r="B472" s="226"/>
      <c r="I472" s="226"/>
      <c r="K472" s="226"/>
    </row>
    <row r="473" spans="2:11">
      <c r="B473" s="226"/>
      <c r="I473" s="226"/>
      <c r="K473" s="226"/>
    </row>
    <row r="474" spans="2:11">
      <c r="B474" s="226"/>
      <c r="I474" s="226"/>
      <c r="K474" s="226"/>
    </row>
    <row r="475" spans="2:11">
      <c r="B475" s="226"/>
      <c r="I475" s="226"/>
      <c r="K475" s="226"/>
    </row>
    <row r="476" spans="2:11">
      <c r="B476" s="226"/>
      <c r="I476" s="226"/>
      <c r="K476" s="226"/>
    </row>
    <row r="477" spans="2:11">
      <c r="B477" s="226"/>
      <c r="I477" s="226"/>
      <c r="K477" s="226"/>
    </row>
    <row r="478" spans="2:11">
      <c r="B478" s="226"/>
      <c r="I478" s="226"/>
      <c r="K478" s="226"/>
    </row>
    <row r="479" spans="2:11">
      <c r="B479" s="226"/>
      <c r="I479" s="226"/>
      <c r="K479" s="226"/>
    </row>
    <row r="480" spans="2:11">
      <c r="B480" s="226"/>
      <c r="I480" s="226"/>
      <c r="K480" s="226"/>
    </row>
    <row r="481" spans="2:11">
      <c r="B481" s="226"/>
      <c r="I481" s="226"/>
      <c r="K481" s="226"/>
    </row>
    <row r="482" spans="2:11">
      <c r="B482" s="226"/>
      <c r="I482" s="226"/>
      <c r="K482" s="226"/>
    </row>
    <row r="483" spans="2:11">
      <c r="B483" s="226"/>
      <c r="I483" s="226"/>
      <c r="K483" s="226"/>
    </row>
    <row r="484" spans="2:11">
      <c r="B484" s="226"/>
      <c r="I484" s="226"/>
      <c r="K484" s="226"/>
    </row>
    <row r="485" spans="2:11">
      <c r="B485" s="226"/>
      <c r="I485" s="226"/>
      <c r="K485" s="226"/>
    </row>
    <row r="486" spans="2:11">
      <c r="B486" s="226"/>
      <c r="I486" s="226"/>
      <c r="K486" s="226"/>
    </row>
    <row r="487" spans="2:11">
      <c r="B487" s="226"/>
      <c r="I487" s="226"/>
      <c r="K487" s="226"/>
    </row>
    <row r="488" spans="2:11">
      <c r="B488" s="226"/>
      <c r="I488" s="226"/>
      <c r="K488" s="226"/>
    </row>
    <row r="489" spans="2:11">
      <c r="B489" s="226"/>
      <c r="I489" s="226"/>
      <c r="K489" s="226"/>
    </row>
    <row r="490" spans="2:11">
      <c r="B490" s="226"/>
      <c r="I490" s="226"/>
      <c r="K490" s="226"/>
    </row>
    <row r="491" spans="2:11">
      <c r="B491" s="226"/>
      <c r="I491" s="226"/>
      <c r="K491" s="226"/>
    </row>
    <row r="492" spans="2:11">
      <c r="B492" s="226"/>
      <c r="I492" s="226"/>
      <c r="K492" s="226"/>
    </row>
    <row r="493" spans="2:11">
      <c r="B493" s="226"/>
      <c r="I493" s="226"/>
      <c r="K493" s="226"/>
    </row>
    <row r="494" spans="2:11">
      <c r="B494" s="226"/>
      <c r="I494" s="226"/>
      <c r="K494" s="226"/>
    </row>
    <row r="495" spans="2:11">
      <c r="B495" s="226"/>
      <c r="I495" s="226"/>
      <c r="K495" s="226"/>
    </row>
    <row r="496" spans="2:11">
      <c r="B496" s="226"/>
      <c r="I496" s="226"/>
      <c r="K496" s="226"/>
    </row>
    <row r="497" spans="2:11">
      <c r="B497" s="226"/>
      <c r="I497" s="226"/>
      <c r="K497" s="226"/>
    </row>
    <row r="498" spans="2:11">
      <c r="B498" s="226"/>
      <c r="I498" s="226"/>
      <c r="K498" s="226"/>
    </row>
    <row r="499" spans="2:11">
      <c r="B499" s="226"/>
      <c r="I499" s="226"/>
      <c r="K499" s="226"/>
    </row>
    <row r="500" spans="2:11">
      <c r="B500" s="226"/>
      <c r="I500" s="226"/>
      <c r="K500" s="226"/>
    </row>
    <row r="501" spans="2:11">
      <c r="B501" s="226"/>
      <c r="I501" s="226"/>
      <c r="K501" s="226"/>
    </row>
    <row r="502" spans="2:11">
      <c r="B502" s="226"/>
      <c r="I502" s="226"/>
      <c r="K502" s="226"/>
    </row>
    <row r="503" spans="2:11">
      <c r="B503" s="226"/>
      <c r="I503" s="226"/>
      <c r="K503" s="226"/>
    </row>
    <row r="504" spans="2:11">
      <c r="B504" s="226"/>
      <c r="I504" s="226"/>
      <c r="K504" s="226"/>
    </row>
    <row r="505" spans="2:11">
      <c r="B505" s="226"/>
      <c r="I505" s="226"/>
      <c r="K505" s="226"/>
    </row>
    <row r="506" spans="2:11">
      <c r="B506" s="226"/>
      <c r="I506" s="226"/>
      <c r="K506" s="226"/>
    </row>
    <row r="507" spans="2:11">
      <c r="B507" s="226"/>
      <c r="I507" s="226"/>
      <c r="K507" s="226"/>
    </row>
    <row r="508" spans="2:11">
      <c r="B508" s="226"/>
      <c r="I508" s="226"/>
      <c r="K508" s="226"/>
    </row>
    <row r="509" spans="2:11">
      <c r="B509" s="226"/>
      <c r="I509" s="226"/>
      <c r="K509" s="226"/>
    </row>
    <row r="510" spans="2:11">
      <c r="B510" s="226"/>
      <c r="I510" s="226"/>
      <c r="K510" s="226"/>
    </row>
    <row r="511" spans="2:11">
      <c r="B511" s="226"/>
      <c r="I511" s="226"/>
      <c r="K511" s="226"/>
    </row>
    <row r="512" spans="2:11">
      <c r="B512" s="226"/>
      <c r="I512" s="226"/>
      <c r="K512" s="226"/>
    </row>
    <row r="513" spans="2:11">
      <c r="B513" s="226"/>
      <c r="I513" s="226"/>
      <c r="K513" s="226"/>
    </row>
    <row r="514" spans="2:11">
      <c r="B514" s="226"/>
      <c r="I514" s="226"/>
      <c r="K514" s="226"/>
    </row>
    <row r="515" spans="2:11">
      <c r="B515" s="226"/>
      <c r="I515" s="226"/>
      <c r="K515" s="226"/>
    </row>
    <row r="516" spans="2:11">
      <c r="B516" s="226"/>
      <c r="I516" s="226"/>
      <c r="K516" s="226"/>
    </row>
    <row r="517" spans="2:11">
      <c r="B517" s="226"/>
      <c r="I517" s="226"/>
      <c r="K517" s="226"/>
    </row>
    <row r="518" spans="2:11">
      <c r="B518" s="226"/>
      <c r="I518" s="226"/>
      <c r="K518" s="226"/>
    </row>
    <row r="519" spans="2:11">
      <c r="B519" s="226"/>
      <c r="I519" s="226"/>
      <c r="K519" s="226"/>
    </row>
    <row r="520" spans="2:11">
      <c r="B520" s="226"/>
      <c r="I520" s="226"/>
      <c r="K520" s="226"/>
    </row>
    <row r="521" spans="2:11">
      <c r="B521" s="226"/>
      <c r="I521" s="226"/>
      <c r="K521" s="226"/>
    </row>
    <row r="522" spans="2:11">
      <c r="B522" s="226"/>
      <c r="I522" s="226"/>
      <c r="K522" s="226"/>
    </row>
    <row r="523" spans="2:11">
      <c r="B523" s="226"/>
      <c r="I523" s="226"/>
      <c r="K523" s="226"/>
    </row>
    <row r="524" spans="2:11">
      <c r="B524" s="226"/>
      <c r="I524" s="226"/>
      <c r="K524" s="226"/>
    </row>
    <row r="525" spans="2:11">
      <c r="B525" s="226"/>
      <c r="I525" s="226"/>
      <c r="K525" s="226"/>
    </row>
    <row r="526" spans="2:11">
      <c r="B526" s="226"/>
      <c r="I526" s="226"/>
      <c r="K526" s="226"/>
    </row>
    <row r="527" spans="2:11">
      <c r="B527" s="226"/>
      <c r="I527" s="226"/>
      <c r="K527" s="226"/>
    </row>
    <row r="528" spans="2:11">
      <c r="B528" s="226"/>
      <c r="I528" s="226"/>
      <c r="K528" s="226"/>
    </row>
    <row r="529" spans="2:11">
      <c r="B529" s="226"/>
      <c r="I529" s="226"/>
      <c r="K529" s="226"/>
    </row>
    <row r="530" spans="2:11">
      <c r="B530" s="226"/>
      <c r="I530" s="226"/>
      <c r="K530" s="226"/>
    </row>
    <row r="531" spans="2:11">
      <c r="B531" s="226"/>
      <c r="I531" s="226"/>
      <c r="K531" s="226"/>
    </row>
    <row r="532" spans="2:11">
      <c r="B532" s="226"/>
      <c r="I532" s="226"/>
      <c r="K532" s="226"/>
    </row>
    <row r="533" spans="2:11">
      <c r="B533" s="226"/>
      <c r="I533" s="226"/>
      <c r="K533" s="226"/>
    </row>
    <row r="534" spans="2:11">
      <c r="B534" s="226"/>
      <c r="I534" s="226"/>
      <c r="K534" s="226"/>
    </row>
    <row r="535" spans="2:11">
      <c r="B535" s="226"/>
      <c r="I535" s="226"/>
      <c r="K535" s="226"/>
    </row>
    <row r="536" spans="2:11">
      <c r="B536" s="226"/>
      <c r="I536" s="226"/>
      <c r="K536" s="226"/>
    </row>
    <row r="537" spans="2:11">
      <c r="B537" s="226"/>
      <c r="I537" s="226"/>
      <c r="K537" s="226"/>
    </row>
    <row r="538" spans="2:11">
      <c r="B538" s="226"/>
      <c r="I538" s="226"/>
      <c r="K538" s="226"/>
    </row>
    <row r="539" spans="2:11">
      <c r="B539" s="226"/>
      <c r="I539" s="226"/>
      <c r="K539" s="226"/>
    </row>
    <row r="540" spans="2:11">
      <c r="B540" s="226"/>
      <c r="I540" s="226"/>
      <c r="K540" s="226"/>
    </row>
    <row r="541" spans="2:11">
      <c r="B541" s="226"/>
      <c r="I541" s="226"/>
      <c r="K541" s="226"/>
    </row>
    <row r="542" spans="2:11">
      <c r="B542" s="226"/>
      <c r="I542" s="226"/>
      <c r="K542" s="226"/>
    </row>
    <row r="543" spans="2:11">
      <c r="B543" s="226"/>
      <c r="I543" s="226"/>
      <c r="K543" s="226"/>
    </row>
    <row r="544" spans="2:11">
      <c r="B544" s="226"/>
      <c r="I544" s="226"/>
      <c r="K544" s="226"/>
    </row>
    <row r="545" spans="2:11">
      <c r="B545" s="226"/>
      <c r="I545" s="226"/>
      <c r="K545" s="226"/>
    </row>
    <row r="546" spans="2:11">
      <c r="B546" s="226"/>
      <c r="I546" s="226"/>
      <c r="K546" s="226"/>
    </row>
    <row r="547" spans="2:11">
      <c r="B547" s="226"/>
      <c r="I547" s="226"/>
      <c r="K547" s="226"/>
    </row>
    <row r="548" spans="2:11">
      <c r="B548" s="226"/>
      <c r="I548" s="226"/>
      <c r="K548" s="226"/>
    </row>
    <row r="549" spans="2:11">
      <c r="B549" s="226"/>
      <c r="I549" s="226"/>
      <c r="K549" s="226"/>
    </row>
    <row r="550" spans="2:11">
      <c r="B550" s="226"/>
      <c r="I550" s="226"/>
      <c r="K550" s="226"/>
    </row>
    <row r="551" spans="2:11">
      <c r="B551" s="226"/>
      <c r="I551" s="226"/>
      <c r="K551" s="226"/>
    </row>
    <row r="552" spans="2:11">
      <c r="B552" s="226"/>
      <c r="I552" s="226"/>
      <c r="K552" s="226"/>
    </row>
    <row r="553" spans="2:11">
      <c r="B553" s="226"/>
      <c r="I553" s="226"/>
      <c r="K553" s="226"/>
    </row>
    <row r="554" spans="2:11">
      <c r="B554" s="226"/>
      <c r="I554" s="226"/>
      <c r="K554" s="226"/>
    </row>
    <row r="555" spans="2:11">
      <c r="B555" s="226"/>
      <c r="I555" s="226"/>
      <c r="K555" s="226"/>
    </row>
    <row r="556" spans="2:11">
      <c r="B556" s="226"/>
      <c r="I556" s="226"/>
      <c r="K556" s="226"/>
    </row>
    <row r="557" spans="2:11">
      <c r="B557" s="226"/>
      <c r="I557" s="226"/>
      <c r="K557" s="226"/>
    </row>
    <row r="558" spans="2:11">
      <c r="B558" s="226"/>
      <c r="I558" s="226"/>
      <c r="K558" s="226"/>
    </row>
    <row r="559" spans="2:11">
      <c r="B559" s="226"/>
      <c r="I559" s="226"/>
      <c r="K559" s="226"/>
    </row>
    <row r="560" spans="2:11">
      <c r="B560" s="226"/>
      <c r="I560" s="226"/>
      <c r="K560" s="226"/>
    </row>
    <row r="561" spans="2:11">
      <c r="B561" s="226"/>
      <c r="I561" s="226"/>
      <c r="K561" s="226"/>
    </row>
    <row r="562" spans="2:11">
      <c r="B562" s="226"/>
      <c r="I562" s="226"/>
      <c r="K562" s="226"/>
    </row>
    <row r="563" spans="2:11">
      <c r="B563" s="226"/>
      <c r="I563" s="226"/>
      <c r="K563" s="226"/>
    </row>
    <row r="564" spans="2:11">
      <c r="B564" s="226"/>
      <c r="I564" s="226"/>
      <c r="K564" s="226"/>
    </row>
    <row r="565" spans="2:11">
      <c r="B565" s="226"/>
      <c r="I565" s="226"/>
      <c r="K565" s="226"/>
    </row>
    <row r="566" spans="2:11">
      <c r="B566" s="226"/>
      <c r="I566" s="226"/>
      <c r="K566" s="226"/>
    </row>
    <row r="567" spans="2:11">
      <c r="B567" s="226"/>
      <c r="I567" s="226"/>
      <c r="K567" s="226"/>
    </row>
    <row r="568" spans="2:11">
      <c r="B568" s="226"/>
      <c r="I568" s="226"/>
      <c r="K568" s="226"/>
    </row>
    <row r="569" spans="2:11">
      <c r="B569" s="226"/>
      <c r="I569" s="226"/>
      <c r="K569" s="226"/>
    </row>
    <row r="570" spans="2:11">
      <c r="B570" s="226"/>
      <c r="I570" s="226"/>
      <c r="K570" s="226"/>
    </row>
    <row r="571" spans="2:11">
      <c r="B571" s="226"/>
      <c r="I571" s="226"/>
      <c r="K571" s="226"/>
    </row>
    <row r="572" spans="2:11">
      <c r="B572" s="226"/>
      <c r="I572" s="226"/>
      <c r="K572" s="226"/>
    </row>
    <row r="573" spans="2:11">
      <c r="B573" s="226"/>
      <c r="I573" s="226"/>
      <c r="K573" s="226"/>
    </row>
    <row r="574" spans="2:11">
      <c r="B574" s="226"/>
      <c r="I574" s="226"/>
      <c r="K574" s="226"/>
    </row>
    <row r="575" spans="2:11">
      <c r="B575" s="226"/>
      <c r="I575" s="226"/>
      <c r="K575" s="226"/>
    </row>
    <row r="576" spans="2:11">
      <c r="B576" s="226"/>
      <c r="I576" s="226"/>
      <c r="K576" s="226"/>
    </row>
    <row r="577" spans="2:11">
      <c r="B577" s="226"/>
      <c r="I577" s="226"/>
      <c r="K577" s="226"/>
    </row>
    <row r="578" spans="2:11">
      <c r="B578" s="226"/>
      <c r="I578" s="226"/>
      <c r="K578" s="226"/>
    </row>
    <row r="579" spans="2:11">
      <c r="B579" s="226"/>
      <c r="I579" s="226"/>
      <c r="K579" s="226"/>
    </row>
    <row r="580" spans="2:11">
      <c r="B580" s="226"/>
      <c r="I580" s="226"/>
      <c r="K580" s="226"/>
    </row>
    <row r="581" spans="2:11">
      <c r="B581" s="226"/>
      <c r="I581" s="226"/>
      <c r="K581" s="226"/>
    </row>
    <row r="582" spans="2:11">
      <c r="B582" s="226"/>
      <c r="I582" s="226"/>
      <c r="K582" s="226"/>
    </row>
    <row r="583" spans="2:11">
      <c r="B583" s="226"/>
      <c r="I583" s="226"/>
      <c r="K583" s="226"/>
    </row>
    <row r="584" spans="2:11">
      <c r="B584" s="226"/>
      <c r="I584" s="226"/>
      <c r="K584" s="226"/>
    </row>
    <row r="585" spans="2:11">
      <c r="B585" s="226"/>
      <c r="I585" s="226"/>
      <c r="K585" s="226"/>
    </row>
    <row r="586" spans="2:11">
      <c r="B586" s="226"/>
      <c r="I586" s="226"/>
      <c r="K586" s="226"/>
    </row>
    <row r="587" spans="2:11">
      <c r="B587" s="226"/>
      <c r="I587" s="226"/>
      <c r="K587" s="226"/>
    </row>
    <row r="588" spans="2:11">
      <c r="B588" s="226"/>
      <c r="I588" s="226"/>
      <c r="K588" s="226"/>
    </row>
    <row r="589" spans="2:11">
      <c r="B589" s="226"/>
      <c r="I589" s="226"/>
      <c r="K589" s="226"/>
    </row>
    <row r="590" spans="2:11">
      <c r="B590" s="226"/>
      <c r="I590" s="226"/>
      <c r="K590" s="226"/>
    </row>
    <row r="591" spans="2:11">
      <c r="B591" s="226"/>
      <c r="I591" s="226"/>
      <c r="K591" s="226"/>
    </row>
    <row r="592" spans="2:11">
      <c r="B592" s="226"/>
      <c r="I592" s="226"/>
      <c r="K592" s="226"/>
    </row>
    <row r="593" spans="2:11">
      <c r="B593" s="226"/>
      <c r="I593" s="226"/>
      <c r="K593" s="226"/>
    </row>
    <row r="594" spans="2:11">
      <c r="B594" s="226"/>
      <c r="I594" s="226"/>
      <c r="K594" s="226"/>
    </row>
    <row r="595" spans="2:11">
      <c r="B595" s="226"/>
      <c r="I595" s="226"/>
      <c r="K595" s="226"/>
    </row>
    <row r="596" spans="2:11">
      <c r="B596" s="226"/>
      <c r="I596" s="226"/>
      <c r="K596" s="226"/>
    </row>
    <row r="597" spans="2:11">
      <c r="B597" s="226"/>
      <c r="I597" s="226"/>
      <c r="K597" s="226"/>
    </row>
    <row r="598" spans="2:11">
      <c r="B598" s="226"/>
      <c r="I598" s="226"/>
      <c r="K598" s="226"/>
    </row>
    <row r="599" spans="2:11">
      <c r="B599" s="226"/>
      <c r="I599" s="226"/>
      <c r="K599" s="226"/>
    </row>
    <row r="600" spans="2:11">
      <c r="B600" s="226"/>
      <c r="I600" s="226"/>
      <c r="K600" s="226"/>
    </row>
    <row r="601" spans="2:11">
      <c r="B601" s="226"/>
      <c r="I601" s="226"/>
      <c r="K601" s="226"/>
    </row>
    <row r="602" spans="2:11">
      <c r="B602" s="226"/>
      <c r="I602" s="226"/>
      <c r="K602" s="226"/>
    </row>
    <row r="603" spans="2:11">
      <c r="B603" s="226"/>
      <c r="I603" s="226"/>
      <c r="K603" s="226"/>
    </row>
    <row r="604" spans="2:11">
      <c r="B604" s="226"/>
      <c r="I604" s="226"/>
      <c r="K604" s="226"/>
    </row>
    <row r="605" spans="2:11">
      <c r="B605" s="226"/>
      <c r="I605" s="226"/>
      <c r="K605" s="226"/>
    </row>
    <row r="606" spans="2:11">
      <c r="B606" s="226"/>
      <c r="I606" s="226"/>
      <c r="K606" s="226"/>
    </row>
    <row r="607" spans="2:11">
      <c r="B607" s="226"/>
      <c r="I607" s="226"/>
      <c r="K607" s="226"/>
    </row>
    <row r="608" spans="2:11">
      <c r="B608" s="226"/>
      <c r="I608" s="226"/>
      <c r="K608" s="226"/>
    </row>
    <row r="609" spans="2:11">
      <c r="B609" s="226"/>
      <c r="I609" s="226"/>
      <c r="K609" s="226"/>
    </row>
    <row r="610" spans="2:11">
      <c r="B610" s="226"/>
      <c r="I610" s="226"/>
      <c r="K610" s="226"/>
    </row>
    <row r="611" spans="2:11">
      <c r="B611" s="226"/>
      <c r="I611" s="226"/>
      <c r="K611" s="226"/>
    </row>
    <row r="612" spans="2:11">
      <c r="B612" s="226"/>
      <c r="I612" s="226"/>
      <c r="K612" s="226"/>
    </row>
    <row r="613" spans="2:11">
      <c r="B613" s="226"/>
      <c r="I613" s="226"/>
      <c r="K613" s="226"/>
    </row>
    <row r="614" spans="2:11">
      <c r="B614" s="226"/>
      <c r="I614" s="226"/>
      <c r="K614" s="226"/>
    </row>
    <row r="615" spans="2:11">
      <c r="B615" s="226"/>
      <c r="I615" s="226"/>
      <c r="K615" s="226"/>
    </row>
    <row r="616" spans="2:11">
      <c r="B616" s="226"/>
      <c r="I616" s="226"/>
      <c r="K616" s="226"/>
    </row>
    <row r="617" spans="2:11">
      <c r="B617" s="226"/>
      <c r="I617" s="226"/>
      <c r="K617" s="226"/>
    </row>
    <row r="618" spans="2:11">
      <c r="B618" s="226"/>
      <c r="I618" s="226"/>
      <c r="K618" s="226"/>
    </row>
    <row r="619" spans="2:11">
      <c r="B619" s="226"/>
      <c r="I619" s="226"/>
      <c r="K619" s="226"/>
    </row>
    <row r="620" spans="2:11">
      <c r="B620" s="226"/>
      <c r="I620" s="226"/>
      <c r="K620" s="226"/>
    </row>
    <row r="621" spans="2:11">
      <c r="B621" s="226"/>
      <c r="I621" s="226"/>
      <c r="K621" s="226"/>
    </row>
    <row r="622" spans="2:11">
      <c r="B622" s="226"/>
      <c r="I622" s="226"/>
      <c r="K622" s="226"/>
    </row>
    <row r="623" spans="2:11">
      <c r="B623" s="226"/>
      <c r="I623" s="226"/>
      <c r="K623" s="226"/>
    </row>
    <row r="624" spans="2:11">
      <c r="B624" s="226"/>
      <c r="I624" s="226"/>
      <c r="K624" s="226"/>
    </row>
    <row r="625" spans="2:11">
      <c r="B625" s="226"/>
      <c r="I625" s="226"/>
      <c r="K625" s="226"/>
    </row>
    <row r="626" spans="2:11">
      <c r="B626" s="226"/>
      <c r="I626" s="226"/>
      <c r="K626" s="226"/>
    </row>
    <row r="627" spans="2:11">
      <c r="B627" s="226"/>
      <c r="I627" s="226"/>
      <c r="K627" s="226"/>
    </row>
    <row r="628" spans="2:11">
      <c r="B628" s="226"/>
      <c r="I628" s="226"/>
      <c r="K628" s="226"/>
    </row>
    <row r="629" spans="2:11">
      <c r="B629" s="226"/>
      <c r="I629" s="226"/>
      <c r="K629" s="226"/>
    </row>
    <row r="630" spans="2:11">
      <c r="B630" s="226"/>
      <c r="I630" s="226"/>
      <c r="K630" s="226"/>
    </row>
    <row r="631" spans="2:11">
      <c r="B631" s="226"/>
      <c r="I631" s="226"/>
      <c r="K631" s="226"/>
    </row>
    <row r="632" spans="2:11">
      <c r="B632" s="226"/>
      <c r="I632" s="226"/>
      <c r="K632" s="226"/>
    </row>
    <row r="633" spans="2:11">
      <c r="B633" s="226"/>
      <c r="I633" s="226"/>
      <c r="K633" s="226"/>
    </row>
    <row r="634" spans="2:11">
      <c r="B634" s="226"/>
      <c r="I634" s="226"/>
      <c r="K634" s="226"/>
    </row>
    <row r="635" spans="2:11">
      <c r="B635" s="226"/>
      <c r="I635" s="226"/>
      <c r="K635" s="226"/>
    </row>
    <row r="636" spans="2:11">
      <c r="B636" s="226"/>
      <c r="I636" s="226"/>
      <c r="K636" s="226"/>
    </row>
    <row r="637" spans="2:11">
      <c r="B637" s="226"/>
      <c r="I637" s="226"/>
      <c r="K637" s="226"/>
    </row>
    <row r="638" spans="2:11">
      <c r="B638" s="226"/>
      <c r="I638" s="226"/>
      <c r="K638" s="226"/>
    </row>
    <row r="639" spans="2:11">
      <c r="B639" s="226"/>
      <c r="I639" s="226"/>
      <c r="K639" s="226"/>
    </row>
    <row r="640" spans="2:11">
      <c r="B640" s="226"/>
      <c r="I640" s="226"/>
      <c r="K640" s="226"/>
    </row>
    <row r="641" spans="2:11">
      <c r="B641" s="226"/>
      <c r="I641" s="226"/>
      <c r="K641" s="226"/>
    </row>
    <row r="642" spans="2:11">
      <c r="B642" s="226"/>
      <c r="I642" s="226"/>
      <c r="K642" s="226"/>
    </row>
    <row r="643" spans="2:11">
      <c r="B643" s="226"/>
      <c r="I643" s="226"/>
      <c r="K643" s="226"/>
    </row>
    <row r="644" spans="2:11">
      <c r="B644" s="226"/>
      <c r="I644" s="226"/>
      <c r="K644" s="226"/>
    </row>
    <row r="645" spans="2:11">
      <c r="B645" s="226"/>
      <c r="I645" s="226"/>
      <c r="K645" s="226"/>
    </row>
    <row r="646" spans="2:11">
      <c r="B646" s="226"/>
      <c r="I646" s="226"/>
      <c r="K646" s="226"/>
    </row>
    <row r="647" spans="2:11">
      <c r="B647" s="226"/>
      <c r="I647" s="226"/>
      <c r="K647" s="226"/>
    </row>
    <row r="648" spans="2:11">
      <c r="B648" s="226"/>
      <c r="I648" s="226"/>
      <c r="K648" s="226"/>
    </row>
    <row r="649" spans="2:11">
      <c r="B649" s="226"/>
      <c r="I649" s="226"/>
      <c r="K649" s="226"/>
    </row>
    <row r="650" spans="2:11">
      <c r="B650" s="226"/>
      <c r="I650" s="226"/>
      <c r="K650" s="226"/>
    </row>
    <row r="651" spans="2:11">
      <c r="B651" s="226"/>
      <c r="I651" s="226"/>
      <c r="K651" s="226"/>
    </row>
    <row r="652" spans="2:11">
      <c r="B652" s="226"/>
      <c r="I652" s="226"/>
      <c r="K652" s="226"/>
    </row>
    <row r="653" spans="2:11">
      <c r="B653" s="226"/>
      <c r="I653" s="226"/>
      <c r="K653" s="226"/>
    </row>
    <row r="654" spans="2:11">
      <c r="B654" s="226"/>
      <c r="I654" s="226"/>
      <c r="K654" s="226"/>
    </row>
    <row r="655" spans="2:11">
      <c r="B655" s="226"/>
      <c r="I655" s="226"/>
      <c r="K655" s="226"/>
    </row>
    <row r="656" spans="2:11">
      <c r="B656" s="226"/>
      <c r="I656" s="226"/>
      <c r="K656" s="226"/>
    </row>
    <row r="657" spans="2:11">
      <c r="B657" s="226"/>
      <c r="I657" s="226"/>
      <c r="K657" s="226"/>
    </row>
    <row r="658" spans="2:11">
      <c r="B658" s="226"/>
      <c r="I658" s="226"/>
      <c r="K658" s="226"/>
    </row>
    <row r="659" spans="2:11">
      <c r="B659" s="226"/>
      <c r="I659" s="226"/>
      <c r="K659" s="226"/>
    </row>
    <row r="660" spans="2:11">
      <c r="B660" s="226"/>
      <c r="I660" s="226"/>
      <c r="K660" s="226"/>
    </row>
    <row r="661" spans="2:11">
      <c r="B661" s="226"/>
      <c r="I661" s="226"/>
      <c r="K661" s="226"/>
    </row>
    <row r="662" spans="2:11">
      <c r="B662" s="226"/>
      <c r="I662" s="226"/>
      <c r="K662" s="226"/>
    </row>
    <row r="663" spans="2:11">
      <c r="B663" s="226"/>
      <c r="I663" s="226"/>
      <c r="K663" s="226"/>
    </row>
    <row r="664" spans="2:11">
      <c r="B664" s="226"/>
      <c r="I664" s="226"/>
      <c r="K664" s="226"/>
    </row>
    <row r="665" spans="2:11">
      <c r="B665" s="226"/>
      <c r="I665" s="226"/>
      <c r="K665" s="226"/>
    </row>
    <row r="666" spans="2:11">
      <c r="B666" s="226"/>
      <c r="I666" s="226"/>
      <c r="K666" s="226"/>
    </row>
    <row r="667" spans="2:11">
      <c r="B667" s="226"/>
      <c r="I667" s="226"/>
      <c r="K667" s="226"/>
    </row>
    <row r="668" spans="2:11">
      <c r="B668" s="226"/>
      <c r="I668" s="226"/>
      <c r="K668" s="226"/>
    </row>
    <row r="669" spans="2:11">
      <c r="B669" s="226"/>
      <c r="I669" s="226"/>
      <c r="K669" s="226"/>
    </row>
    <row r="670" spans="2:11">
      <c r="B670" s="226"/>
      <c r="I670" s="226"/>
      <c r="K670" s="226"/>
    </row>
    <row r="671" spans="2:11">
      <c r="B671" s="226"/>
      <c r="I671" s="226"/>
      <c r="K671" s="226"/>
    </row>
    <row r="672" spans="2:11">
      <c r="B672" s="226"/>
      <c r="I672" s="226"/>
      <c r="K672" s="226"/>
    </row>
    <row r="673" spans="2:11">
      <c r="B673" s="226"/>
      <c r="I673" s="226"/>
      <c r="K673" s="226"/>
    </row>
    <row r="674" spans="2:11">
      <c r="B674" s="226"/>
      <c r="I674" s="226"/>
      <c r="K674" s="226"/>
    </row>
    <row r="675" spans="2:11">
      <c r="B675" s="226"/>
      <c r="I675" s="226"/>
      <c r="K675" s="226"/>
    </row>
    <row r="676" spans="2:11">
      <c r="B676" s="226"/>
      <c r="I676" s="226"/>
      <c r="K676" s="226"/>
    </row>
    <row r="677" spans="2:11">
      <c r="B677" s="226"/>
      <c r="I677" s="226"/>
      <c r="K677" s="226"/>
    </row>
    <row r="678" spans="2:11">
      <c r="B678" s="226"/>
      <c r="I678" s="226"/>
      <c r="K678" s="226"/>
    </row>
    <row r="679" spans="2:11">
      <c r="B679" s="226"/>
      <c r="I679" s="226"/>
      <c r="K679" s="226"/>
    </row>
    <row r="680" spans="2:11">
      <c r="B680" s="226"/>
      <c r="I680" s="226"/>
      <c r="K680" s="226"/>
    </row>
    <row r="681" spans="2:11">
      <c r="B681" s="226"/>
      <c r="I681" s="226"/>
      <c r="K681" s="226"/>
    </row>
    <row r="682" spans="2:11">
      <c r="B682" s="226"/>
      <c r="I682" s="226"/>
      <c r="K682" s="226"/>
    </row>
    <row r="683" spans="2:11">
      <c r="B683" s="226"/>
      <c r="I683" s="226"/>
      <c r="K683" s="226"/>
    </row>
    <row r="684" spans="2:11">
      <c r="B684" s="226"/>
      <c r="I684" s="226"/>
      <c r="K684" s="226"/>
    </row>
    <row r="685" spans="2:11">
      <c r="B685" s="226"/>
      <c r="I685" s="226"/>
      <c r="K685" s="226"/>
    </row>
    <row r="686" spans="2:11">
      <c r="B686" s="226"/>
      <c r="I686" s="226"/>
      <c r="K686" s="226"/>
    </row>
    <row r="687" spans="2:11">
      <c r="B687" s="226"/>
      <c r="I687" s="226"/>
      <c r="K687" s="226"/>
    </row>
    <row r="688" spans="2:11">
      <c r="B688" s="226"/>
      <c r="I688" s="226"/>
      <c r="K688" s="226"/>
    </row>
    <row r="689" spans="2:11">
      <c r="B689" s="226"/>
      <c r="I689" s="226"/>
      <c r="K689" s="226"/>
    </row>
    <row r="690" spans="2:11">
      <c r="B690" s="226"/>
      <c r="I690" s="226"/>
      <c r="K690" s="226"/>
    </row>
    <row r="691" spans="2:11">
      <c r="B691" s="226"/>
      <c r="I691" s="226"/>
      <c r="K691" s="226"/>
    </row>
    <row r="692" spans="2:11">
      <c r="B692" s="226"/>
      <c r="I692" s="226"/>
      <c r="K692" s="226"/>
    </row>
    <row r="693" spans="2:11">
      <c r="B693" s="226"/>
      <c r="I693" s="226"/>
      <c r="K693" s="226"/>
    </row>
    <row r="694" spans="2:11">
      <c r="B694" s="226"/>
      <c r="I694" s="226"/>
      <c r="K694" s="226"/>
    </row>
    <row r="695" spans="2:11">
      <c r="B695" s="226"/>
      <c r="I695" s="226"/>
      <c r="K695" s="226"/>
    </row>
    <row r="696" spans="2:11">
      <c r="B696" s="226"/>
      <c r="I696" s="226"/>
      <c r="K696" s="226"/>
    </row>
    <row r="697" spans="2:11">
      <c r="B697" s="226"/>
      <c r="I697" s="226"/>
      <c r="K697" s="226"/>
    </row>
    <row r="698" spans="2:11">
      <c r="B698" s="226"/>
      <c r="I698" s="226"/>
      <c r="K698" s="226"/>
    </row>
    <row r="699" spans="2:11">
      <c r="B699" s="226"/>
      <c r="I699" s="226"/>
      <c r="K699" s="226"/>
    </row>
    <row r="700" spans="2:11">
      <c r="B700" s="226"/>
      <c r="I700" s="226"/>
      <c r="K700" s="226"/>
    </row>
    <row r="701" spans="2:11">
      <c r="B701" s="226"/>
      <c r="I701" s="226"/>
      <c r="K701" s="226"/>
    </row>
    <row r="702" spans="2:11">
      <c r="B702" s="226"/>
      <c r="I702" s="226"/>
      <c r="K702" s="226"/>
    </row>
    <row r="703" spans="2:11">
      <c r="B703" s="226"/>
      <c r="I703" s="226"/>
      <c r="K703" s="226"/>
    </row>
    <row r="704" spans="2:11">
      <c r="B704" s="226"/>
      <c r="I704" s="226"/>
      <c r="K704" s="226"/>
    </row>
    <row r="705" spans="2:11">
      <c r="B705" s="226"/>
      <c r="I705" s="226"/>
      <c r="K705" s="226"/>
    </row>
    <row r="706" spans="2:11">
      <c r="B706" s="226"/>
      <c r="I706" s="226"/>
      <c r="K706" s="226"/>
    </row>
    <row r="707" spans="2:11">
      <c r="B707" s="226"/>
      <c r="I707" s="226"/>
      <c r="K707" s="226"/>
    </row>
    <row r="708" spans="2:11">
      <c r="B708" s="226"/>
      <c r="I708" s="226"/>
      <c r="K708" s="226"/>
    </row>
    <row r="709" spans="2:11">
      <c r="B709" s="226"/>
      <c r="I709" s="226"/>
      <c r="K709" s="226"/>
    </row>
    <row r="710" spans="2:11">
      <c r="B710" s="226"/>
      <c r="I710" s="226"/>
      <c r="K710" s="226"/>
    </row>
    <row r="711" spans="2:11">
      <c r="B711" s="226"/>
      <c r="I711" s="226"/>
      <c r="K711" s="226"/>
    </row>
    <row r="712" spans="2:11">
      <c r="B712" s="226"/>
      <c r="I712" s="226"/>
      <c r="K712" s="226"/>
    </row>
    <row r="713" spans="2:11">
      <c r="B713" s="226"/>
      <c r="I713" s="226"/>
      <c r="K713" s="226"/>
    </row>
    <row r="714" spans="2:11">
      <c r="B714" s="226"/>
      <c r="I714" s="226"/>
      <c r="K714" s="226"/>
    </row>
    <row r="715" spans="2:11">
      <c r="B715" s="226"/>
      <c r="I715" s="226"/>
      <c r="K715" s="226"/>
    </row>
    <row r="716" spans="2:11">
      <c r="B716" s="226"/>
      <c r="I716" s="226"/>
      <c r="K716" s="226"/>
    </row>
    <row r="717" spans="2:11">
      <c r="B717" s="226"/>
      <c r="I717" s="226"/>
      <c r="K717" s="226"/>
    </row>
    <row r="718" spans="2:11">
      <c r="B718" s="226"/>
      <c r="I718" s="226"/>
      <c r="K718" s="226"/>
    </row>
    <row r="719" spans="2:11">
      <c r="B719" s="226"/>
      <c r="I719" s="226"/>
      <c r="K719" s="226"/>
    </row>
    <row r="720" spans="2:11">
      <c r="B720" s="226"/>
      <c r="I720" s="226"/>
      <c r="K720" s="226"/>
    </row>
    <row r="721" spans="2:11">
      <c r="B721" s="226"/>
      <c r="I721" s="226"/>
      <c r="K721" s="226"/>
    </row>
    <row r="722" spans="2:11">
      <c r="B722" s="226"/>
      <c r="I722" s="226"/>
      <c r="K722" s="226"/>
    </row>
    <row r="723" spans="2:11">
      <c r="B723" s="226"/>
      <c r="I723" s="226"/>
      <c r="K723" s="226"/>
    </row>
    <row r="724" spans="2:11">
      <c r="B724" s="226"/>
      <c r="I724" s="226"/>
      <c r="K724" s="226"/>
    </row>
    <row r="725" spans="2:11">
      <c r="B725" s="226"/>
      <c r="I725" s="226"/>
      <c r="K725" s="226"/>
    </row>
    <row r="726" spans="2:11">
      <c r="B726" s="226"/>
      <c r="I726" s="226"/>
      <c r="K726" s="226"/>
    </row>
    <row r="727" spans="2:11">
      <c r="B727" s="226"/>
      <c r="I727" s="226"/>
      <c r="K727" s="226"/>
    </row>
    <row r="728" spans="2:11">
      <c r="B728" s="226"/>
      <c r="I728" s="226"/>
      <c r="K728" s="226"/>
    </row>
    <row r="729" spans="2:11">
      <c r="B729" s="226"/>
      <c r="I729" s="226"/>
      <c r="K729" s="226"/>
    </row>
    <row r="730" spans="2:11">
      <c r="B730" s="226"/>
      <c r="I730" s="226"/>
      <c r="K730" s="226"/>
    </row>
    <row r="731" spans="2:11">
      <c r="B731" s="226"/>
      <c r="I731" s="226"/>
      <c r="K731" s="226"/>
    </row>
    <row r="732" spans="2:11">
      <c r="B732" s="226"/>
      <c r="I732" s="226"/>
      <c r="K732" s="226"/>
    </row>
    <row r="733" spans="2:11">
      <c r="B733" s="226"/>
      <c r="I733" s="226"/>
      <c r="K733" s="226"/>
    </row>
    <row r="734" spans="2:11">
      <c r="B734" s="226"/>
      <c r="I734" s="226"/>
      <c r="K734" s="226"/>
    </row>
    <row r="735" spans="2:11">
      <c r="B735" s="226"/>
      <c r="I735" s="226"/>
      <c r="K735" s="226"/>
    </row>
    <row r="736" spans="2:11">
      <c r="B736" s="226"/>
      <c r="I736" s="226"/>
      <c r="K736" s="226"/>
    </row>
    <row r="737" spans="2:11">
      <c r="B737" s="226"/>
      <c r="I737" s="226"/>
      <c r="K737" s="226"/>
    </row>
    <row r="738" spans="2:11">
      <c r="B738" s="226"/>
      <c r="I738" s="226"/>
      <c r="K738" s="226"/>
    </row>
    <row r="739" spans="2:11">
      <c r="B739" s="226"/>
      <c r="I739" s="226"/>
      <c r="K739" s="226"/>
    </row>
    <row r="740" spans="2:11">
      <c r="B740" s="226"/>
      <c r="I740" s="226"/>
      <c r="K740" s="226"/>
    </row>
    <row r="741" spans="2:11">
      <c r="B741" s="226"/>
      <c r="I741" s="226"/>
      <c r="K741" s="226"/>
    </row>
    <row r="742" spans="2:11">
      <c r="B742" s="226"/>
      <c r="I742" s="226"/>
      <c r="K742" s="226"/>
    </row>
    <row r="743" spans="2:11">
      <c r="B743" s="226"/>
      <c r="I743" s="226"/>
      <c r="K743" s="226"/>
    </row>
    <row r="744" spans="2:11">
      <c r="B744" s="226"/>
      <c r="I744" s="226"/>
      <c r="K744" s="226"/>
    </row>
    <row r="745" spans="2:11">
      <c r="B745" s="226"/>
      <c r="I745" s="226"/>
      <c r="K745" s="226"/>
    </row>
    <row r="746" spans="2:11">
      <c r="B746" s="226"/>
      <c r="I746" s="226"/>
      <c r="K746" s="226"/>
    </row>
    <row r="747" spans="2:11">
      <c r="B747" s="226"/>
      <c r="I747" s="226"/>
      <c r="K747" s="226"/>
    </row>
    <row r="748" spans="2:11">
      <c r="B748" s="226"/>
      <c r="I748" s="226"/>
      <c r="K748" s="226"/>
    </row>
    <row r="749" spans="2:11">
      <c r="B749" s="226"/>
      <c r="I749" s="226"/>
      <c r="K749" s="226"/>
    </row>
    <row r="750" spans="2:11">
      <c r="B750" s="226"/>
      <c r="I750" s="226"/>
      <c r="K750" s="226"/>
    </row>
    <row r="751" spans="2:11">
      <c r="B751" s="226"/>
      <c r="I751" s="226"/>
      <c r="K751" s="226"/>
    </row>
    <row r="752" spans="2:11">
      <c r="B752" s="226"/>
      <c r="I752" s="226"/>
      <c r="K752" s="226"/>
    </row>
    <row r="753" spans="2:11">
      <c r="B753" s="226"/>
      <c r="I753" s="226"/>
      <c r="K753" s="226"/>
    </row>
    <row r="754" spans="2:11">
      <c r="B754" s="226"/>
      <c r="I754" s="226"/>
      <c r="K754" s="226"/>
    </row>
    <row r="755" spans="2:11">
      <c r="B755" s="226"/>
      <c r="I755" s="226"/>
      <c r="K755" s="226"/>
    </row>
    <row r="756" spans="2:11">
      <c r="B756" s="226"/>
      <c r="I756" s="226"/>
      <c r="K756" s="226"/>
    </row>
    <row r="757" spans="2:11">
      <c r="B757" s="226"/>
      <c r="I757" s="226"/>
      <c r="K757" s="226"/>
    </row>
    <row r="758" spans="2:11">
      <c r="B758" s="226"/>
      <c r="I758" s="226"/>
      <c r="K758" s="226"/>
    </row>
    <row r="759" spans="2:11">
      <c r="B759" s="226"/>
      <c r="I759" s="226"/>
      <c r="K759" s="226"/>
    </row>
    <row r="760" spans="2:11">
      <c r="B760" s="226"/>
      <c r="I760" s="226"/>
      <c r="K760" s="226"/>
    </row>
    <row r="761" spans="2:11">
      <c r="B761" s="226"/>
      <c r="I761" s="226"/>
      <c r="K761" s="226"/>
    </row>
    <row r="762" spans="2:11">
      <c r="B762" s="226"/>
      <c r="I762" s="226"/>
      <c r="K762" s="226"/>
    </row>
    <row r="763" spans="2:11">
      <c r="B763" s="226"/>
      <c r="I763" s="226"/>
      <c r="K763" s="226"/>
    </row>
    <row r="764" spans="2:11">
      <c r="B764" s="226"/>
      <c r="I764" s="226"/>
      <c r="K764" s="226"/>
    </row>
    <row r="765" spans="2:11">
      <c r="B765" s="226"/>
      <c r="I765" s="226"/>
      <c r="K765" s="226"/>
    </row>
    <row r="766" spans="2:11">
      <c r="B766" s="226"/>
      <c r="I766" s="226"/>
      <c r="K766" s="226"/>
    </row>
    <row r="767" spans="2:11">
      <c r="B767" s="226"/>
      <c r="I767" s="226"/>
      <c r="K767" s="226"/>
    </row>
    <row r="768" spans="2:11">
      <c r="B768" s="226"/>
      <c r="I768" s="226"/>
      <c r="K768" s="226"/>
    </row>
    <row r="769" spans="2:11">
      <c r="B769" s="226"/>
      <c r="I769" s="226"/>
      <c r="K769" s="226"/>
    </row>
    <row r="770" spans="2:11">
      <c r="B770" s="226"/>
      <c r="I770" s="226"/>
      <c r="K770" s="226"/>
    </row>
    <row r="771" spans="2:11">
      <c r="B771" s="226"/>
      <c r="I771" s="226"/>
      <c r="K771" s="226"/>
    </row>
    <row r="772" spans="2:11">
      <c r="B772" s="226"/>
      <c r="I772" s="226"/>
      <c r="K772" s="226"/>
    </row>
    <row r="773" spans="2:11">
      <c r="B773" s="226"/>
      <c r="I773" s="226"/>
      <c r="K773" s="226"/>
    </row>
    <row r="774" spans="2:11">
      <c r="B774" s="226"/>
      <c r="I774" s="226"/>
      <c r="K774" s="226"/>
    </row>
    <row r="775" spans="2:11">
      <c r="B775" s="226"/>
      <c r="I775" s="226"/>
      <c r="K775" s="226"/>
    </row>
    <row r="776" spans="2:11">
      <c r="B776" s="226"/>
      <c r="I776" s="226"/>
      <c r="K776" s="226"/>
    </row>
    <row r="777" spans="2:11">
      <c r="B777" s="226"/>
      <c r="I777" s="226"/>
      <c r="K777" s="226"/>
    </row>
    <row r="778" spans="2:11">
      <c r="B778" s="226"/>
      <c r="I778" s="226"/>
      <c r="K778" s="226"/>
    </row>
    <row r="779" spans="2:11">
      <c r="B779" s="226"/>
      <c r="I779" s="226"/>
      <c r="K779" s="226"/>
    </row>
    <row r="780" spans="2:11">
      <c r="B780" s="226"/>
      <c r="I780" s="226"/>
      <c r="K780" s="226"/>
    </row>
    <row r="781" spans="2:11">
      <c r="B781" s="226"/>
      <c r="I781" s="226"/>
      <c r="K781" s="226"/>
    </row>
    <row r="782" spans="2:11">
      <c r="B782" s="226"/>
      <c r="I782" s="226"/>
      <c r="K782" s="226"/>
    </row>
    <row r="783" spans="2:11">
      <c r="B783" s="226"/>
      <c r="I783" s="226"/>
      <c r="K783" s="226"/>
    </row>
    <row r="784" spans="2:11">
      <c r="B784" s="226"/>
      <c r="I784" s="226"/>
      <c r="K784" s="226"/>
    </row>
    <row r="785" spans="2:11">
      <c r="B785" s="226"/>
      <c r="I785" s="226"/>
      <c r="K785" s="226"/>
    </row>
    <row r="786" spans="2:11">
      <c r="B786" s="226"/>
      <c r="I786" s="226"/>
      <c r="K786" s="226"/>
    </row>
    <row r="787" spans="2:11">
      <c r="B787" s="226"/>
      <c r="I787" s="226"/>
      <c r="K787" s="226"/>
    </row>
    <row r="788" spans="2:11">
      <c r="B788" s="226"/>
      <c r="I788" s="226"/>
      <c r="K788" s="226"/>
    </row>
    <row r="789" spans="2:11">
      <c r="B789" s="226"/>
      <c r="I789" s="226"/>
      <c r="K789" s="226"/>
    </row>
    <row r="790" spans="2:11">
      <c r="B790" s="226"/>
      <c r="I790" s="226"/>
      <c r="K790" s="226"/>
    </row>
    <row r="791" spans="2:11">
      <c r="B791" s="226"/>
      <c r="I791" s="226"/>
      <c r="K791" s="226"/>
    </row>
    <row r="792" spans="2:11">
      <c r="B792" s="226"/>
      <c r="I792" s="226"/>
      <c r="K792" s="226"/>
    </row>
    <row r="793" spans="2:11">
      <c r="B793" s="226"/>
      <c r="I793" s="226"/>
      <c r="K793" s="226"/>
    </row>
    <row r="794" spans="2:11">
      <c r="B794" s="226"/>
      <c r="I794" s="226"/>
      <c r="K794" s="226"/>
    </row>
    <row r="795" spans="2:11">
      <c r="B795" s="226"/>
      <c r="I795" s="226"/>
      <c r="K795" s="226"/>
    </row>
    <row r="796" spans="2:11">
      <c r="B796" s="226"/>
      <c r="I796" s="226"/>
      <c r="K796" s="226"/>
    </row>
    <row r="797" spans="2:11">
      <c r="B797" s="226"/>
      <c r="I797" s="226"/>
      <c r="K797" s="226"/>
    </row>
    <row r="798" spans="2:11">
      <c r="B798" s="226"/>
      <c r="I798" s="226"/>
      <c r="K798" s="226"/>
    </row>
    <row r="799" spans="2:11">
      <c r="B799" s="226"/>
      <c r="I799" s="226"/>
      <c r="K799" s="226"/>
    </row>
    <row r="800" spans="2:11">
      <c r="B800" s="226"/>
      <c r="I800" s="226"/>
      <c r="K800" s="226"/>
    </row>
    <row r="801" spans="2:11">
      <c r="B801" s="226"/>
      <c r="I801" s="226"/>
      <c r="K801" s="226"/>
    </row>
    <row r="802" spans="2:11">
      <c r="B802" s="226"/>
      <c r="I802" s="226"/>
      <c r="K802" s="226"/>
    </row>
    <row r="803" spans="2:11">
      <c r="B803" s="226"/>
      <c r="I803" s="226"/>
      <c r="K803" s="226"/>
    </row>
    <row r="804" spans="2:11">
      <c r="B804" s="226"/>
      <c r="I804" s="226"/>
      <c r="K804" s="226"/>
    </row>
    <row r="805" spans="2:11">
      <c r="B805" s="226"/>
      <c r="I805" s="226"/>
      <c r="K805" s="226"/>
    </row>
    <row r="806" spans="2:11">
      <c r="B806" s="226"/>
      <c r="I806" s="226"/>
      <c r="K806" s="226"/>
    </row>
    <row r="807" spans="2:11">
      <c r="B807" s="226"/>
      <c r="I807" s="226"/>
      <c r="K807" s="226"/>
    </row>
    <row r="808" spans="2:11">
      <c r="B808" s="226"/>
      <c r="I808" s="226"/>
      <c r="K808" s="226"/>
    </row>
    <row r="809" spans="2:11">
      <c r="B809" s="226"/>
      <c r="I809" s="226"/>
      <c r="K809" s="226"/>
    </row>
    <row r="810" spans="2:11">
      <c r="B810" s="226"/>
      <c r="I810" s="226"/>
      <c r="K810" s="226"/>
    </row>
    <row r="811" spans="2:11">
      <c r="B811" s="226"/>
      <c r="I811" s="226"/>
      <c r="K811" s="226"/>
    </row>
    <row r="812" spans="2:11">
      <c r="B812" s="226"/>
      <c r="I812" s="226"/>
      <c r="K812" s="226"/>
    </row>
    <row r="813" spans="2:11">
      <c r="B813" s="226"/>
      <c r="I813" s="226"/>
      <c r="K813" s="226"/>
    </row>
    <row r="814" spans="2:11">
      <c r="B814" s="226"/>
      <c r="I814" s="226"/>
      <c r="K814" s="226"/>
    </row>
    <row r="815" spans="2:11">
      <c r="B815" s="226"/>
      <c r="I815" s="226"/>
      <c r="K815" s="226"/>
    </row>
    <row r="816" spans="2:11">
      <c r="B816" s="226"/>
      <c r="I816" s="226"/>
      <c r="K816" s="226"/>
    </row>
    <row r="817" spans="2:11">
      <c r="B817" s="226"/>
      <c r="I817" s="226"/>
      <c r="K817" s="226"/>
    </row>
    <row r="818" spans="2:11">
      <c r="B818" s="226"/>
      <c r="I818" s="226"/>
      <c r="K818" s="226"/>
    </row>
    <row r="819" spans="2:11">
      <c r="B819" s="226"/>
      <c r="I819" s="226"/>
      <c r="K819" s="226"/>
    </row>
    <row r="820" spans="2:11">
      <c r="B820" s="226"/>
      <c r="I820" s="226"/>
      <c r="K820" s="226"/>
    </row>
    <row r="821" spans="2:11">
      <c r="B821" s="226"/>
      <c r="I821" s="226"/>
      <c r="K821" s="226"/>
    </row>
    <row r="822" spans="2:11">
      <c r="B822" s="226"/>
      <c r="I822" s="226"/>
      <c r="K822" s="226"/>
    </row>
    <row r="823" spans="2:11">
      <c r="B823" s="226"/>
      <c r="I823" s="226"/>
      <c r="K823" s="226"/>
    </row>
    <row r="824" spans="2:11">
      <c r="B824" s="226"/>
      <c r="I824" s="226"/>
      <c r="K824" s="226"/>
    </row>
    <row r="825" spans="2:11">
      <c r="B825" s="226"/>
      <c r="I825" s="226"/>
      <c r="K825" s="226"/>
    </row>
    <row r="826" spans="2:11">
      <c r="B826" s="226"/>
      <c r="I826" s="226"/>
      <c r="K826" s="226"/>
    </row>
    <row r="827" spans="2:11">
      <c r="B827" s="226"/>
      <c r="I827" s="226"/>
      <c r="K827" s="226"/>
    </row>
    <row r="828" spans="2:11">
      <c r="B828" s="226"/>
      <c r="I828" s="226"/>
      <c r="K828" s="226"/>
    </row>
    <row r="829" spans="2:11">
      <c r="B829" s="226"/>
      <c r="I829" s="226"/>
      <c r="K829" s="226"/>
    </row>
    <row r="830" spans="2:11">
      <c r="B830" s="226"/>
      <c r="I830" s="226"/>
      <c r="K830" s="226"/>
    </row>
    <row r="831" spans="2:11">
      <c r="B831" s="226"/>
      <c r="I831" s="226"/>
      <c r="K831" s="226"/>
    </row>
    <row r="832" spans="2:11">
      <c r="B832" s="226"/>
      <c r="I832" s="226"/>
      <c r="K832" s="226"/>
    </row>
    <row r="833" spans="2:11">
      <c r="B833" s="226"/>
      <c r="I833" s="226"/>
      <c r="K833" s="226"/>
    </row>
    <row r="834" spans="2:11">
      <c r="B834" s="226"/>
      <c r="I834" s="226"/>
      <c r="K834" s="226"/>
    </row>
    <row r="835" spans="2:11">
      <c r="B835" s="226"/>
      <c r="I835" s="226"/>
      <c r="K835" s="226"/>
    </row>
    <row r="836" spans="2:11">
      <c r="B836" s="226"/>
      <c r="I836" s="226"/>
      <c r="K836" s="226"/>
    </row>
    <row r="837" spans="2:11">
      <c r="B837" s="226"/>
      <c r="I837" s="226"/>
      <c r="K837" s="226"/>
    </row>
    <row r="838" spans="2:11">
      <c r="B838" s="226"/>
      <c r="I838" s="226"/>
      <c r="K838" s="226"/>
    </row>
    <row r="839" spans="2:11">
      <c r="B839" s="226"/>
      <c r="I839" s="226"/>
      <c r="K839" s="226"/>
    </row>
    <row r="840" spans="2:11">
      <c r="B840" s="226"/>
      <c r="I840" s="226"/>
      <c r="K840" s="226"/>
    </row>
    <row r="841" spans="2:11">
      <c r="B841" s="226"/>
      <c r="I841" s="226"/>
      <c r="K841" s="226"/>
    </row>
    <row r="842" spans="2:11">
      <c r="B842" s="226"/>
      <c r="I842" s="226"/>
      <c r="K842" s="226"/>
    </row>
    <row r="843" spans="2:11">
      <c r="B843" s="226"/>
      <c r="I843" s="226"/>
      <c r="K843" s="226"/>
    </row>
    <row r="844" spans="2:11">
      <c r="B844" s="226"/>
      <c r="I844" s="226"/>
      <c r="K844" s="226"/>
    </row>
    <row r="845" spans="2:11">
      <c r="B845" s="226"/>
      <c r="I845" s="226"/>
      <c r="K845" s="226"/>
    </row>
    <row r="846" spans="2:11">
      <c r="B846" s="226"/>
      <c r="I846" s="226"/>
      <c r="K846" s="226"/>
    </row>
    <row r="847" spans="2:11">
      <c r="B847" s="226"/>
      <c r="I847" s="226"/>
      <c r="K847" s="226"/>
    </row>
    <row r="848" spans="2:11">
      <c r="B848" s="226"/>
      <c r="I848" s="226"/>
      <c r="K848" s="226"/>
    </row>
    <row r="849" spans="2:11">
      <c r="B849" s="226"/>
      <c r="I849" s="226"/>
      <c r="K849" s="226"/>
    </row>
    <row r="850" spans="2:11">
      <c r="B850" s="226"/>
      <c r="I850" s="226"/>
      <c r="K850" s="226"/>
    </row>
    <row r="851" spans="2:11">
      <c r="B851" s="226"/>
      <c r="I851" s="226"/>
      <c r="K851" s="226"/>
    </row>
    <row r="852" spans="2:11">
      <c r="B852" s="226"/>
      <c r="I852" s="226"/>
      <c r="K852" s="226"/>
    </row>
    <row r="853" spans="2:11">
      <c r="B853" s="226"/>
      <c r="I853" s="226"/>
      <c r="K853" s="226"/>
    </row>
    <row r="854" spans="2:11">
      <c r="B854" s="226"/>
      <c r="I854" s="226"/>
      <c r="K854" s="226"/>
    </row>
    <row r="855" spans="2:11">
      <c r="B855" s="226"/>
      <c r="I855" s="226"/>
      <c r="K855" s="226"/>
    </row>
    <row r="856" spans="2:11">
      <c r="B856" s="226"/>
      <c r="I856" s="226"/>
      <c r="K856" s="226"/>
    </row>
    <row r="857" spans="2:11">
      <c r="B857" s="226"/>
      <c r="I857" s="226"/>
      <c r="K857" s="226"/>
    </row>
    <row r="858" spans="2:11">
      <c r="B858" s="226"/>
      <c r="I858" s="226"/>
      <c r="K858" s="226"/>
    </row>
    <row r="859" spans="2:11">
      <c r="B859" s="226"/>
      <c r="I859" s="226"/>
      <c r="K859" s="226"/>
    </row>
    <row r="860" spans="2:11">
      <c r="B860" s="226"/>
      <c r="I860" s="226"/>
      <c r="K860" s="226"/>
    </row>
    <row r="861" spans="2:11">
      <c r="B861" s="226"/>
      <c r="I861" s="226"/>
      <c r="K861" s="226"/>
    </row>
    <row r="862" spans="2:11">
      <c r="B862" s="226"/>
      <c r="I862" s="226"/>
      <c r="K862" s="226"/>
    </row>
    <row r="863" spans="2:11">
      <c r="B863" s="226"/>
      <c r="I863" s="226"/>
      <c r="K863" s="226"/>
    </row>
    <row r="864" spans="2:11">
      <c r="B864" s="226"/>
      <c r="I864" s="226"/>
      <c r="K864" s="226"/>
    </row>
    <row r="865" spans="2:11">
      <c r="B865" s="226"/>
      <c r="I865" s="226"/>
      <c r="K865" s="226"/>
    </row>
    <row r="866" spans="2:11">
      <c r="B866" s="226"/>
      <c r="I866" s="226"/>
      <c r="K866" s="226"/>
    </row>
    <row r="867" spans="2:11">
      <c r="B867" s="226"/>
      <c r="I867" s="226"/>
      <c r="K867" s="226"/>
    </row>
    <row r="868" spans="2:11">
      <c r="B868" s="226"/>
      <c r="I868" s="226"/>
      <c r="K868" s="226"/>
    </row>
    <row r="869" spans="2:11">
      <c r="B869" s="226"/>
      <c r="I869" s="226"/>
      <c r="K869" s="226"/>
    </row>
    <row r="870" spans="2:11">
      <c r="B870" s="226"/>
      <c r="I870" s="226"/>
      <c r="K870" s="226"/>
    </row>
    <row r="871" spans="2:11">
      <c r="B871" s="226"/>
      <c r="I871" s="226"/>
      <c r="K871" s="226"/>
    </row>
    <row r="872" spans="2:11">
      <c r="B872" s="226"/>
      <c r="I872" s="226"/>
      <c r="K872" s="226"/>
    </row>
    <row r="873" spans="2:11">
      <c r="B873" s="226"/>
      <c r="I873" s="226"/>
      <c r="K873" s="226"/>
    </row>
    <row r="874" spans="2:11">
      <c r="B874" s="226"/>
      <c r="I874" s="226"/>
      <c r="K874" s="226"/>
    </row>
    <row r="875" spans="2:11">
      <c r="B875" s="226"/>
      <c r="I875" s="226"/>
      <c r="K875" s="226"/>
    </row>
    <row r="876" spans="2:11">
      <c r="B876" s="226"/>
      <c r="I876" s="226"/>
      <c r="K876" s="226"/>
    </row>
    <row r="877" spans="2:11">
      <c r="B877" s="226"/>
      <c r="I877" s="226"/>
      <c r="K877" s="226"/>
    </row>
    <row r="878" spans="2:11">
      <c r="B878" s="226"/>
      <c r="I878" s="226"/>
      <c r="K878" s="226"/>
    </row>
    <row r="879" spans="2:11">
      <c r="B879" s="226"/>
      <c r="I879" s="226"/>
      <c r="K879" s="226"/>
    </row>
    <row r="880" spans="2:11">
      <c r="B880" s="226"/>
      <c r="I880" s="226"/>
      <c r="K880" s="226"/>
    </row>
    <row r="881" spans="2:11">
      <c r="B881" s="226"/>
      <c r="I881" s="226"/>
      <c r="K881" s="226"/>
    </row>
    <row r="882" spans="2:11">
      <c r="B882" s="226"/>
      <c r="I882" s="226"/>
      <c r="K882" s="226"/>
    </row>
    <row r="883" spans="2:11">
      <c r="B883" s="226"/>
      <c r="I883" s="226"/>
      <c r="K883" s="226"/>
    </row>
    <row r="884" spans="2:11">
      <c r="B884" s="226"/>
      <c r="I884" s="226"/>
      <c r="K884" s="226"/>
    </row>
    <row r="885" spans="2:11">
      <c r="B885" s="226"/>
      <c r="I885" s="226"/>
      <c r="K885" s="226"/>
    </row>
    <row r="886" spans="2:11">
      <c r="B886" s="226"/>
      <c r="I886" s="226"/>
      <c r="K886" s="226"/>
    </row>
    <row r="887" spans="2:11">
      <c r="B887" s="226"/>
      <c r="I887" s="226"/>
      <c r="K887" s="226"/>
    </row>
    <row r="888" spans="2:11">
      <c r="B888" s="226"/>
      <c r="I888" s="226"/>
      <c r="K888" s="226"/>
    </row>
    <row r="889" spans="2:11">
      <c r="B889" s="226"/>
      <c r="I889" s="226"/>
      <c r="K889" s="226"/>
    </row>
    <row r="890" spans="2:11">
      <c r="B890" s="226"/>
      <c r="I890" s="226"/>
      <c r="K890" s="226"/>
    </row>
    <row r="891" spans="2:11">
      <c r="B891" s="226"/>
      <c r="I891" s="226"/>
      <c r="K891" s="226"/>
    </row>
    <row r="892" spans="2:11">
      <c r="B892" s="226"/>
      <c r="I892" s="226"/>
      <c r="K892" s="226"/>
    </row>
    <row r="893" spans="2:11">
      <c r="B893" s="226"/>
      <c r="I893" s="226"/>
      <c r="K893" s="226"/>
    </row>
    <row r="894" spans="2:11">
      <c r="B894" s="226"/>
      <c r="I894" s="226"/>
      <c r="K894" s="226"/>
    </row>
    <row r="895" spans="2:11">
      <c r="B895" s="226"/>
      <c r="I895" s="226"/>
      <c r="K895" s="226"/>
    </row>
    <row r="896" spans="2:11">
      <c r="B896" s="226"/>
      <c r="I896" s="226"/>
      <c r="K896" s="226"/>
    </row>
    <row r="897" spans="2:11">
      <c r="B897" s="226"/>
      <c r="I897" s="226"/>
      <c r="K897" s="226"/>
    </row>
    <row r="898" spans="2:11">
      <c r="B898" s="226"/>
      <c r="I898" s="226"/>
      <c r="K898" s="226"/>
    </row>
    <row r="899" spans="2:11">
      <c r="B899" s="226"/>
      <c r="I899" s="226"/>
      <c r="K899" s="226"/>
    </row>
    <row r="900" spans="2:11">
      <c r="B900" s="226"/>
      <c r="I900" s="226"/>
      <c r="K900" s="226"/>
    </row>
    <row r="901" spans="2:11">
      <c r="B901" s="226"/>
      <c r="I901" s="226"/>
      <c r="K901" s="226"/>
    </row>
    <row r="902" spans="2:11">
      <c r="B902" s="226"/>
      <c r="I902" s="226"/>
      <c r="K902" s="226"/>
    </row>
    <row r="903" spans="2:11">
      <c r="B903" s="226"/>
      <c r="I903" s="226"/>
      <c r="K903" s="226"/>
    </row>
    <row r="904" spans="2:11">
      <c r="B904" s="226"/>
      <c r="I904" s="226"/>
      <c r="K904" s="226"/>
    </row>
    <row r="905" spans="2:11">
      <c r="B905" s="226"/>
      <c r="I905" s="226"/>
      <c r="K905" s="226"/>
    </row>
    <row r="906" spans="2:11">
      <c r="B906" s="226"/>
      <c r="I906" s="226"/>
      <c r="K906" s="226"/>
    </row>
    <row r="907" spans="2:11">
      <c r="B907" s="226"/>
      <c r="I907" s="226"/>
      <c r="K907" s="226"/>
    </row>
    <row r="908" spans="2:11">
      <c r="B908" s="226"/>
      <c r="I908" s="226"/>
      <c r="K908" s="226"/>
    </row>
    <row r="909" spans="2:11">
      <c r="B909" s="226"/>
      <c r="I909" s="226"/>
      <c r="K909" s="226"/>
    </row>
    <row r="910" spans="2:11">
      <c r="B910" s="226"/>
      <c r="I910" s="226"/>
      <c r="K910" s="226"/>
    </row>
    <row r="911" spans="2:11">
      <c r="B911" s="226"/>
      <c r="I911" s="226"/>
      <c r="K911" s="226"/>
    </row>
    <row r="912" spans="2:11">
      <c r="B912" s="226"/>
      <c r="I912" s="226"/>
      <c r="K912" s="226"/>
    </row>
    <row r="913" spans="2:11">
      <c r="B913" s="226"/>
      <c r="I913" s="226"/>
      <c r="K913" s="226"/>
    </row>
    <row r="914" spans="2:11">
      <c r="B914" s="226"/>
      <c r="I914" s="226"/>
      <c r="K914" s="226"/>
    </row>
    <row r="915" spans="2:11">
      <c r="I915" s="227"/>
      <c r="K915" s="227"/>
    </row>
  </sheetData>
  <protectedRanges>
    <protectedRange sqref="C8:H8 J8 C10:H11 J10:J42 J44:J77 J79:J372" name="Range1_1_1"/>
    <protectedRange sqref="K8:K372" name="Range1_3_1"/>
    <protectedRange sqref="C12:H15 C19:H42 C44:H77 C79:H372" name="Range1_2_1"/>
    <protectedRange sqref="B8:B372 I8 C9:J9 I10:I42 C43:J43 I44:I77 C78:J78 I79:I372" name="Range1_4_1_1_1"/>
    <protectedRange sqref="L8:M372" name="Range1_4"/>
  </protectedRanges>
  <mergeCells count="11">
    <mergeCell ref="P3:P5"/>
    <mergeCell ref="A1:P1"/>
    <mergeCell ref="A2:P2"/>
    <mergeCell ref="A3:A5"/>
    <mergeCell ref="B3:B4"/>
    <mergeCell ref="C3:H3"/>
    <mergeCell ref="I3:I4"/>
    <mergeCell ref="L3:L5"/>
    <mergeCell ref="M3:M5"/>
    <mergeCell ref="N3:N5"/>
    <mergeCell ref="O3:O5"/>
  </mergeCells>
  <conditionalFormatting sqref="C191:H191 J191">
    <cfRule type="cellIs" dxfId="6" priority="9" stopIfTrue="1" operator="greaterThan">
      <formula>1296</formula>
    </cfRule>
  </conditionalFormatting>
  <conditionalFormatting sqref="B353:B372">
    <cfRule type="cellIs" dxfId="5" priority="6" stopIfTrue="1" operator="greaterThan">
      <formula>1296</formula>
    </cfRule>
  </conditionalFormatting>
  <conditionalFormatting sqref="B353:B372">
    <cfRule type="cellIs" dxfId="4" priority="5" stopIfTrue="1" operator="greaterThan">
      <formula>1296</formula>
    </cfRule>
  </conditionalFormatting>
  <conditionalFormatting sqref="B171:B287">
    <cfRule type="cellIs" dxfId="3" priority="4" stopIfTrue="1" operator="greaterThan">
      <formula>1296</formula>
    </cfRule>
  </conditionalFormatting>
  <conditionalFormatting sqref="B171:B287">
    <cfRule type="cellIs" dxfId="2" priority="3" stopIfTrue="1" operator="greaterThan">
      <formula>1296</formula>
    </cfRule>
  </conditionalFormatting>
  <conditionalFormatting sqref="B288:B315">
    <cfRule type="cellIs" dxfId="1" priority="2" stopIfTrue="1" operator="greaterThan">
      <formula>1296</formula>
    </cfRule>
  </conditionalFormatting>
  <conditionalFormatting sqref="B288:B315">
    <cfRule type="cellIs" dxfId="0" priority="1" stopIfTrue="1" operator="greaterThan">
      <formula>1296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</row>
    <row r="2" spans="1:9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</row>
    <row r="3" spans="1:9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</row>
    <row r="4" spans="1:9">
      <c r="A4" s="249"/>
      <c r="B4" s="249"/>
      <c r="C4" s="249"/>
      <c r="D4" s="249"/>
      <c r="E4" s="249"/>
      <c r="F4" s="249"/>
      <c r="G4" s="249"/>
      <c r="H4" s="249"/>
      <c r="I4" s="249"/>
    </row>
    <row r="5" spans="1:9" ht="24.75" customHeight="1">
      <c r="A5" s="250" t="s">
        <v>16</v>
      </c>
      <c r="B5" s="251"/>
      <c r="C5" s="251"/>
      <c r="D5" s="251"/>
      <c r="E5" s="251"/>
      <c r="F5" s="251"/>
      <c r="G5" s="251"/>
      <c r="H5" s="251"/>
      <c r="I5" s="251"/>
    </row>
    <row r="6" spans="1:9" ht="21" customHeight="1">
      <c r="A6" s="255" t="s">
        <v>17</v>
      </c>
      <c r="B6" s="255"/>
      <c r="C6" s="255"/>
      <c r="D6" s="255"/>
      <c r="E6" s="255"/>
      <c r="F6" s="255"/>
      <c r="G6" s="255"/>
      <c r="H6" s="255"/>
      <c r="I6" s="255"/>
    </row>
    <row r="7" spans="1:9" ht="50.25" customHeight="1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52" t="s">
        <v>22</v>
      </c>
      <c r="H7" s="38" t="s">
        <v>23</v>
      </c>
      <c r="I7" s="25"/>
    </row>
    <row r="8" spans="1:9" ht="40.5" customHeight="1">
      <c r="A8" s="257"/>
      <c r="B8" s="260"/>
      <c r="C8" s="6" t="s">
        <v>3</v>
      </c>
      <c r="D8" s="5" t="s">
        <v>2</v>
      </c>
      <c r="E8" s="5" t="s">
        <v>15</v>
      </c>
      <c r="F8" s="5" t="s">
        <v>20</v>
      </c>
      <c r="G8" s="252"/>
      <c r="H8" s="5" t="s">
        <v>2</v>
      </c>
      <c r="I8" s="7" t="s">
        <v>12</v>
      </c>
    </row>
    <row r="9" spans="1:9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253"/>
      <c r="C377" s="253"/>
      <c r="D377" s="253"/>
      <c r="E377" s="253"/>
      <c r="F377" s="253"/>
      <c r="G377" s="253"/>
      <c r="H377" s="253"/>
      <c r="I377" s="254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G7:G8"/>
    <mergeCell ref="B377:I377"/>
    <mergeCell ref="A6:I6"/>
    <mergeCell ref="A7:A9"/>
    <mergeCell ref="B7:B8"/>
    <mergeCell ref="C7:F7"/>
    <mergeCell ref="A1:I1"/>
    <mergeCell ref="A2:I2"/>
    <mergeCell ref="A3:I3"/>
    <mergeCell ref="A4:I4"/>
    <mergeCell ref="A5:I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</row>
    <row r="2" spans="1:9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</row>
    <row r="3" spans="1:9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</row>
    <row r="4" spans="1:9">
      <c r="A4" s="249"/>
      <c r="B4" s="249"/>
      <c r="C4" s="249"/>
      <c r="D4" s="249"/>
      <c r="E4" s="249"/>
      <c r="F4" s="249"/>
      <c r="G4" s="249"/>
      <c r="H4" s="249"/>
      <c r="I4" s="249"/>
    </row>
    <row r="5" spans="1:9" ht="18">
      <c r="A5" s="250" t="s">
        <v>18</v>
      </c>
      <c r="B5" s="251"/>
      <c r="C5" s="251"/>
      <c r="D5" s="251"/>
      <c r="E5" s="251"/>
      <c r="F5" s="251"/>
      <c r="G5" s="251"/>
      <c r="H5" s="251"/>
      <c r="I5" s="251"/>
    </row>
    <row r="6" spans="1:9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</row>
    <row r="7" spans="1:9" ht="89.25" customHeight="1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52" t="s">
        <v>22</v>
      </c>
      <c r="H7" s="38" t="s">
        <v>23</v>
      </c>
      <c r="I7" s="25"/>
    </row>
    <row r="8" spans="1:9" ht="38.25" customHeight="1">
      <c r="A8" s="257"/>
      <c r="B8" s="260"/>
      <c r="C8" s="6" t="s">
        <v>3</v>
      </c>
      <c r="D8" s="5" t="s">
        <v>2</v>
      </c>
      <c r="E8" s="5" t="s">
        <v>15</v>
      </c>
      <c r="F8" s="5" t="s">
        <v>20</v>
      </c>
      <c r="G8" s="252"/>
      <c r="H8" s="5" t="s">
        <v>2</v>
      </c>
      <c r="I8" s="7" t="s">
        <v>12</v>
      </c>
    </row>
    <row r="9" spans="1:9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253"/>
      <c r="C377" s="253"/>
      <c r="D377" s="253"/>
      <c r="E377" s="253"/>
      <c r="F377" s="253"/>
      <c r="G377" s="253"/>
      <c r="H377" s="253"/>
      <c r="I377" s="254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1"/>
      <c r="K1" s="1"/>
      <c r="L1" s="1"/>
      <c r="M1" s="1"/>
    </row>
    <row r="2" spans="1:13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75"/>
      <c r="K2" s="75"/>
      <c r="L2" s="75"/>
      <c r="M2" s="75"/>
    </row>
    <row r="3" spans="1:13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76"/>
      <c r="K3" s="76"/>
      <c r="L3" s="76"/>
      <c r="M3" s="76"/>
    </row>
    <row r="4" spans="1:13">
      <c r="A4" s="249"/>
      <c r="B4" s="249"/>
      <c r="C4" s="249"/>
      <c r="D4" s="249"/>
      <c r="E4" s="249"/>
      <c r="F4" s="249"/>
      <c r="G4" s="249"/>
      <c r="H4" s="249"/>
      <c r="I4" s="249"/>
    </row>
    <row r="5" spans="1:13" ht="30.75" customHeight="1">
      <c r="A5" s="250" t="s">
        <v>27</v>
      </c>
      <c r="B5" s="251"/>
      <c r="C5" s="251"/>
      <c r="D5" s="251"/>
      <c r="E5" s="251"/>
      <c r="F5" s="251"/>
      <c r="G5" s="251"/>
      <c r="H5" s="251"/>
      <c r="I5" s="251"/>
    </row>
    <row r="6" spans="1:13" ht="19.5" customHeight="1">
      <c r="A6" s="262" t="s">
        <v>17</v>
      </c>
      <c r="B6" s="262"/>
      <c r="C6" s="262"/>
      <c r="D6" s="262"/>
      <c r="E6" s="262"/>
      <c r="F6" s="262"/>
      <c r="G6" s="262"/>
      <c r="H6" s="262"/>
      <c r="I6" s="262"/>
    </row>
    <row r="7" spans="1:13" ht="51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52" t="s">
        <v>22</v>
      </c>
      <c r="H7" s="38" t="s">
        <v>23</v>
      </c>
      <c r="I7" s="25"/>
    </row>
    <row r="8" spans="1:13" ht="25.5">
      <c r="A8" s="257"/>
      <c r="B8" s="260"/>
      <c r="C8" s="6" t="s">
        <v>3</v>
      </c>
      <c r="D8" s="68" t="s">
        <v>2</v>
      </c>
      <c r="E8" s="68" t="s">
        <v>15</v>
      </c>
      <c r="F8" s="68" t="s">
        <v>20</v>
      </c>
      <c r="G8" s="252"/>
      <c r="H8" s="68" t="s">
        <v>2</v>
      </c>
      <c r="I8" s="67" t="s">
        <v>12</v>
      </c>
    </row>
    <row r="9" spans="1:13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253"/>
      <c r="C377" s="253"/>
      <c r="D377" s="253"/>
      <c r="E377" s="253"/>
      <c r="F377" s="253"/>
      <c r="G377" s="253"/>
      <c r="H377" s="253"/>
      <c r="I377" s="254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</row>
    <row r="2" spans="1:13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</row>
    <row r="3" spans="1:13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</row>
    <row r="4" spans="1:13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</row>
    <row r="5" spans="1:13" ht="18">
      <c r="A5" s="264" t="s">
        <v>24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3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</row>
    <row r="7" spans="1:13" ht="63.75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61"/>
      <c r="H7" s="261"/>
      <c r="I7" s="252" t="s">
        <v>22</v>
      </c>
      <c r="J7" s="38" t="s">
        <v>23</v>
      </c>
      <c r="K7" s="25"/>
      <c r="L7" s="266" t="s">
        <v>35</v>
      </c>
      <c r="M7" s="266" t="s">
        <v>25</v>
      </c>
    </row>
    <row r="8" spans="1:13" ht="25.5">
      <c r="A8" s="257"/>
      <c r="B8" s="260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252"/>
      <c r="J8" s="5" t="s">
        <v>2</v>
      </c>
      <c r="K8" s="7" t="s">
        <v>12</v>
      </c>
      <c r="L8" s="267"/>
      <c r="M8" s="267"/>
    </row>
    <row r="9" spans="1:13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68"/>
      <c r="M9" s="268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L7:L9"/>
    <mergeCell ref="M7:M9"/>
    <mergeCell ref="A7:A9"/>
    <mergeCell ref="B7:B8"/>
    <mergeCell ref="C7:H7"/>
    <mergeCell ref="I7:I8"/>
    <mergeCell ref="A4:M4"/>
    <mergeCell ref="A1:M1"/>
    <mergeCell ref="A2:M2"/>
    <mergeCell ref="A6:M6"/>
    <mergeCell ref="A3:M3"/>
    <mergeCell ref="A5:M5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1"/>
      <c r="O1" s="1"/>
      <c r="P1" s="1"/>
      <c r="Q1" s="1"/>
      <c r="R1" s="1"/>
      <c r="S1" s="1"/>
    </row>
    <row r="2" spans="1:19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75"/>
      <c r="O2" s="75"/>
      <c r="P2" s="75"/>
      <c r="Q2" s="75"/>
      <c r="R2" s="75"/>
      <c r="S2" s="75"/>
    </row>
    <row r="3" spans="1:19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77"/>
      <c r="O3" s="77"/>
      <c r="P3" s="77"/>
      <c r="Q3" s="77"/>
      <c r="R3" s="77"/>
      <c r="S3" s="77"/>
    </row>
    <row r="4" spans="1:19" ht="18.7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77"/>
      <c r="O4" s="77"/>
      <c r="P4" s="77"/>
      <c r="Q4" s="77"/>
      <c r="R4" s="77"/>
      <c r="S4" s="77"/>
    </row>
    <row r="5" spans="1:19" ht="18.75">
      <c r="A5" s="264" t="s">
        <v>26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77"/>
      <c r="O5" s="77"/>
      <c r="P5" s="77"/>
      <c r="Q5" s="77"/>
      <c r="R5" s="77"/>
      <c r="S5" s="77"/>
    </row>
    <row r="6" spans="1:19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78"/>
      <c r="O6" s="78"/>
      <c r="P6" s="78"/>
      <c r="Q6" s="78"/>
      <c r="R6" s="78"/>
      <c r="S6" s="78"/>
    </row>
    <row r="7" spans="1:19" ht="63.75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61"/>
      <c r="H7" s="261"/>
      <c r="I7" s="252" t="s">
        <v>22</v>
      </c>
      <c r="J7" s="38" t="s">
        <v>23</v>
      </c>
      <c r="K7" s="25"/>
      <c r="L7" s="266" t="s">
        <v>35</v>
      </c>
      <c r="M7" s="266" t="s">
        <v>25</v>
      </c>
    </row>
    <row r="8" spans="1:19" ht="25.5">
      <c r="A8" s="257"/>
      <c r="B8" s="260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252"/>
      <c r="J8" s="5" t="s">
        <v>2</v>
      </c>
      <c r="K8" s="7" t="s">
        <v>12</v>
      </c>
      <c r="L8" s="267"/>
      <c r="M8" s="267"/>
    </row>
    <row r="9" spans="1:19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68"/>
      <c r="M9" s="268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L7:L9"/>
    <mergeCell ref="M7:M9"/>
    <mergeCell ref="A7:A9"/>
    <mergeCell ref="B7:B8"/>
    <mergeCell ref="C7:H7"/>
    <mergeCell ref="I7:I8"/>
    <mergeCell ref="A3:M3"/>
    <mergeCell ref="A1:M1"/>
    <mergeCell ref="A2:M2"/>
    <mergeCell ref="A6:M6"/>
    <mergeCell ref="A4:M4"/>
    <mergeCell ref="A5:M5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1"/>
      <c r="Q1" s="1"/>
      <c r="R1" s="1"/>
      <c r="S1" s="1"/>
      <c r="T1" s="1"/>
      <c r="U1" s="1"/>
    </row>
    <row r="2" spans="1:21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75"/>
      <c r="Q2" s="75"/>
      <c r="R2" s="75"/>
      <c r="S2" s="75"/>
      <c r="T2" s="75"/>
      <c r="U2" s="75"/>
    </row>
    <row r="3" spans="1:21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77"/>
      <c r="Q3" s="77"/>
      <c r="R3" s="77"/>
      <c r="S3" s="77"/>
      <c r="T3" s="77"/>
      <c r="U3" s="77"/>
    </row>
    <row r="4" spans="1:21" ht="18.7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77"/>
      <c r="Q4" s="77"/>
      <c r="R4" s="77"/>
      <c r="S4" s="77"/>
      <c r="T4" s="77"/>
      <c r="U4" s="77"/>
    </row>
    <row r="5" spans="1:21" ht="18.75">
      <c r="A5" s="264" t="s">
        <v>38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77"/>
      <c r="Q5" s="77"/>
      <c r="R5" s="77"/>
      <c r="S5" s="77"/>
      <c r="T5" s="77"/>
      <c r="U5" s="77"/>
    </row>
    <row r="6" spans="1:21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78"/>
      <c r="Q6" s="78"/>
      <c r="R6" s="78"/>
      <c r="S6" s="78"/>
      <c r="T6" s="78"/>
      <c r="U6" s="78"/>
    </row>
    <row r="7" spans="1:21" ht="63.75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61"/>
      <c r="H7" s="261"/>
      <c r="I7" s="252" t="s">
        <v>22</v>
      </c>
      <c r="J7" s="38" t="s">
        <v>23</v>
      </c>
      <c r="K7" s="25"/>
      <c r="L7" s="274" t="s">
        <v>40</v>
      </c>
      <c r="M7" s="271" t="s">
        <v>35</v>
      </c>
      <c r="N7" s="277" t="s">
        <v>25</v>
      </c>
      <c r="O7" s="259" t="s">
        <v>41</v>
      </c>
    </row>
    <row r="8" spans="1:21" ht="25.5">
      <c r="A8" s="257"/>
      <c r="B8" s="260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252"/>
      <c r="J8" s="81" t="s">
        <v>2</v>
      </c>
      <c r="K8" s="80" t="s">
        <v>12</v>
      </c>
      <c r="L8" s="275"/>
      <c r="M8" s="272"/>
      <c r="N8" s="278"/>
      <c r="O8" s="269"/>
    </row>
    <row r="9" spans="1:21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6"/>
      <c r="M9" s="273"/>
      <c r="N9" s="279"/>
      <c r="O9" s="270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1"/>
      <c r="Q1" s="1"/>
      <c r="R1" s="1"/>
      <c r="S1" s="1"/>
      <c r="T1" s="1"/>
      <c r="U1" s="1"/>
    </row>
    <row r="2" spans="1:21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75"/>
      <c r="Q2" s="75"/>
      <c r="R2" s="75"/>
      <c r="S2" s="75"/>
      <c r="T2" s="75"/>
      <c r="U2" s="75"/>
    </row>
    <row r="3" spans="1:21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77"/>
      <c r="Q3" s="77"/>
      <c r="R3" s="77"/>
      <c r="S3" s="77"/>
      <c r="T3" s="77"/>
      <c r="U3" s="77"/>
    </row>
    <row r="4" spans="1:21" ht="18.7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77"/>
      <c r="Q4" s="77"/>
      <c r="R4" s="77"/>
      <c r="S4" s="77"/>
      <c r="T4" s="77"/>
      <c r="U4" s="77"/>
    </row>
    <row r="5" spans="1:21" ht="18.75">
      <c r="A5" s="264" t="s">
        <v>50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77"/>
      <c r="Q5" s="77"/>
      <c r="R5" s="77"/>
      <c r="S5" s="77"/>
      <c r="T5" s="77"/>
      <c r="U5" s="77"/>
    </row>
    <row r="6" spans="1:21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78"/>
      <c r="Q6" s="78"/>
      <c r="R6" s="78"/>
      <c r="S6" s="78"/>
      <c r="T6" s="78"/>
      <c r="U6" s="78"/>
    </row>
    <row r="7" spans="1:21" ht="63.75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61"/>
      <c r="H7" s="261"/>
      <c r="I7" s="252" t="s">
        <v>22</v>
      </c>
      <c r="J7" s="38" t="s">
        <v>23</v>
      </c>
      <c r="K7" s="25"/>
      <c r="L7" s="274" t="s">
        <v>40</v>
      </c>
      <c r="M7" s="271" t="s">
        <v>35</v>
      </c>
      <c r="N7" s="277" t="s">
        <v>25</v>
      </c>
      <c r="O7" s="259" t="s">
        <v>41</v>
      </c>
    </row>
    <row r="8" spans="1:21" ht="25.5">
      <c r="A8" s="257"/>
      <c r="B8" s="260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252"/>
      <c r="J8" s="115" t="s">
        <v>2</v>
      </c>
      <c r="K8" s="114" t="s">
        <v>12</v>
      </c>
      <c r="L8" s="275"/>
      <c r="M8" s="272"/>
      <c r="N8" s="278"/>
      <c r="O8" s="269"/>
    </row>
    <row r="9" spans="1:21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6"/>
      <c r="M9" s="273"/>
      <c r="N9" s="279"/>
      <c r="O9" s="270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280" t="s">
        <v>52</v>
      </c>
      <c r="D154" s="281"/>
      <c r="E154" s="281"/>
      <c r="F154" s="281"/>
      <c r="G154" s="281"/>
      <c r="H154" s="282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280" t="s">
        <v>52</v>
      </c>
      <c r="D183" s="281"/>
      <c r="E183" s="281"/>
      <c r="F183" s="281"/>
      <c r="G183" s="281"/>
      <c r="H183" s="282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  <mergeCell ref="A1:O1"/>
    <mergeCell ref="A2:O2"/>
    <mergeCell ref="A3:O3"/>
    <mergeCell ref="A4:O4"/>
    <mergeCell ref="A5:O5"/>
  </mergeCells>
  <conditionalFormatting sqref="B148:B152">
    <cfRule type="cellIs" dxfId="38" priority="8" stopIfTrue="1" operator="greaterThan">
      <formula>1296</formula>
    </cfRule>
  </conditionalFormatting>
  <conditionalFormatting sqref="B148:B152">
    <cfRule type="cellIs" dxfId="37" priority="7" stopIfTrue="1" operator="greaterThan">
      <formula>1296</formula>
    </cfRule>
  </conditionalFormatting>
  <conditionalFormatting sqref="B205:B218">
    <cfRule type="cellIs" dxfId="36" priority="6" stopIfTrue="1" operator="greaterThan">
      <formula>1296</formula>
    </cfRule>
  </conditionalFormatting>
  <conditionalFormatting sqref="B205:B218">
    <cfRule type="cellIs" dxfId="35" priority="5" stopIfTrue="1" operator="greaterThan">
      <formula>1296</formula>
    </cfRule>
  </conditionalFormatting>
  <conditionalFormatting sqref="B297:B308">
    <cfRule type="cellIs" dxfId="34" priority="4" stopIfTrue="1" operator="greaterThan">
      <formula>1296</formula>
    </cfRule>
  </conditionalFormatting>
  <conditionalFormatting sqref="B297:B308">
    <cfRule type="cellIs" dxfId="33" priority="3" stopIfTrue="1" operator="greaterThan">
      <formula>1296</formula>
    </cfRule>
  </conditionalFormatting>
  <conditionalFormatting sqref="B310:B323">
    <cfRule type="cellIs" dxfId="32" priority="2" stopIfTrue="1" operator="greaterThan">
      <formula>1296</formula>
    </cfRule>
  </conditionalFormatting>
  <conditionalFormatting sqref="B310:B323">
    <cfRule type="cellIs" dxfId="31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246" t="s">
        <v>33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1"/>
      <c r="Q1" s="1"/>
      <c r="R1" s="1"/>
      <c r="S1" s="1"/>
      <c r="T1" s="1"/>
      <c r="U1" s="1"/>
    </row>
    <row r="2" spans="1:21" ht="18.75">
      <c r="A2" s="247" t="s">
        <v>32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75"/>
      <c r="Q2" s="75"/>
      <c r="R2" s="75"/>
      <c r="S2" s="75"/>
      <c r="T2" s="75"/>
      <c r="U2" s="75"/>
    </row>
    <row r="3" spans="1:21" ht="18.75">
      <c r="A3" s="248" t="s">
        <v>34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77"/>
      <c r="Q3" s="77"/>
      <c r="R3" s="77"/>
      <c r="S3" s="77"/>
      <c r="T3" s="77"/>
      <c r="U3" s="77"/>
    </row>
    <row r="4" spans="1:21" ht="18.7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77"/>
      <c r="Q4" s="77"/>
      <c r="R4" s="77"/>
      <c r="S4" s="77"/>
      <c r="T4" s="77"/>
      <c r="U4" s="77"/>
    </row>
    <row r="5" spans="1:21" ht="18.75">
      <c r="A5" s="264" t="s">
        <v>55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77"/>
      <c r="Q5" s="77"/>
      <c r="R5" s="77"/>
      <c r="S5" s="77"/>
      <c r="T5" s="77"/>
      <c r="U5" s="77"/>
    </row>
    <row r="6" spans="1:21" ht="18.75">
      <c r="A6" s="255" t="s">
        <v>17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78"/>
      <c r="Q6" s="78"/>
      <c r="R6" s="78"/>
      <c r="S6" s="78"/>
      <c r="T6" s="78"/>
      <c r="U6" s="78"/>
    </row>
    <row r="7" spans="1:21" ht="63.75">
      <c r="A7" s="256" t="s">
        <v>1</v>
      </c>
      <c r="B7" s="259" t="s">
        <v>19</v>
      </c>
      <c r="C7" s="261" t="s">
        <v>21</v>
      </c>
      <c r="D7" s="261"/>
      <c r="E7" s="261"/>
      <c r="F7" s="261"/>
      <c r="G7" s="261"/>
      <c r="H7" s="261"/>
      <c r="I7" s="252" t="s">
        <v>22</v>
      </c>
      <c r="J7" s="38" t="s">
        <v>23</v>
      </c>
      <c r="K7" s="25"/>
      <c r="L7" s="274" t="s">
        <v>40</v>
      </c>
      <c r="M7" s="271" t="s">
        <v>35</v>
      </c>
      <c r="N7" s="277" t="s">
        <v>25</v>
      </c>
      <c r="O7" s="259" t="s">
        <v>41</v>
      </c>
    </row>
    <row r="8" spans="1:21" ht="25.5">
      <c r="A8" s="257"/>
      <c r="B8" s="260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252"/>
      <c r="J8" s="126" t="s">
        <v>2</v>
      </c>
      <c r="K8" s="125" t="s">
        <v>12</v>
      </c>
      <c r="L8" s="275"/>
      <c r="M8" s="272"/>
      <c r="N8" s="278"/>
      <c r="O8" s="269"/>
    </row>
    <row r="9" spans="1:21">
      <c r="A9" s="25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6"/>
      <c r="M9" s="273"/>
      <c r="N9" s="279"/>
      <c r="O9" s="270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M7:M9"/>
    <mergeCell ref="N7:N9"/>
    <mergeCell ref="O7:O9"/>
    <mergeCell ref="A7:A9"/>
    <mergeCell ref="B7:B8"/>
    <mergeCell ref="C7:H7"/>
    <mergeCell ref="I7:I8"/>
    <mergeCell ref="L7:L9"/>
    <mergeCell ref="A6:O6"/>
    <mergeCell ref="A1:O1"/>
    <mergeCell ref="A2:O2"/>
    <mergeCell ref="A3:O3"/>
    <mergeCell ref="A4:O4"/>
    <mergeCell ref="A5:O5"/>
  </mergeCells>
  <conditionalFormatting sqref="B148:B152">
    <cfRule type="cellIs" dxfId="30" priority="18" stopIfTrue="1" operator="greaterThan">
      <formula>1296</formula>
    </cfRule>
  </conditionalFormatting>
  <conditionalFormatting sqref="B148:B152">
    <cfRule type="cellIs" dxfId="29" priority="17" stopIfTrue="1" operator="greaterThan">
      <formula>1296</formula>
    </cfRule>
  </conditionalFormatting>
  <conditionalFormatting sqref="B205:B218">
    <cfRule type="cellIs" dxfId="28" priority="16" stopIfTrue="1" operator="greaterThan">
      <formula>1296</formula>
    </cfRule>
  </conditionalFormatting>
  <conditionalFormatting sqref="B205:B218">
    <cfRule type="cellIs" dxfId="27" priority="15" stopIfTrue="1" operator="greaterThan">
      <formula>1296</formula>
    </cfRule>
  </conditionalFormatting>
  <conditionalFormatting sqref="B297:B309">
    <cfRule type="cellIs" dxfId="26" priority="14" stopIfTrue="1" operator="greaterThan">
      <formula>1296</formula>
    </cfRule>
  </conditionalFormatting>
  <conditionalFormatting sqref="B297:B309">
    <cfRule type="cellIs" dxfId="25" priority="13" stopIfTrue="1" operator="greaterThan">
      <formula>1296</formula>
    </cfRule>
  </conditionalFormatting>
  <conditionalFormatting sqref="B310:B323">
    <cfRule type="cellIs" dxfId="24" priority="12" stopIfTrue="1" operator="greaterThan">
      <formula>1296</formula>
    </cfRule>
  </conditionalFormatting>
  <conditionalFormatting sqref="B310:B323">
    <cfRule type="cellIs" dxfId="23" priority="11" stopIfTrue="1" operator="greaterThan">
      <formula>1296</formula>
    </cfRule>
  </conditionalFormatting>
  <conditionalFormatting sqref="B171:B173">
    <cfRule type="cellIs" dxfId="22" priority="10" stopIfTrue="1" operator="greaterThan">
      <formula>1296</formula>
    </cfRule>
  </conditionalFormatting>
  <conditionalFormatting sqref="B171:B173">
    <cfRule type="cellIs" dxfId="21" priority="9" stopIfTrue="1" operator="greaterThan">
      <formula>1296</formula>
    </cfRule>
  </conditionalFormatting>
  <conditionalFormatting sqref="B177:B179">
    <cfRule type="cellIs" dxfId="20" priority="8" stopIfTrue="1" operator="greaterThan">
      <formula>1296</formula>
    </cfRule>
  </conditionalFormatting>
  <conditionalFormatting sqref="B177:B179">
    <cfRule type="cellIs" dxfId="19" priority="7" stopIfTrue="1" operator="greaterThan">
      <formula>1296</formula>
    </cfRule>
  </conditionalFormatting>
  <conditionalFormatting sqref="B192">
    <cfRule type="cellIs" dxfId="18" priority="6" stopIfTrue="1" operator="greaterThan">
      <formula>1296</formula>
    </cfRule>
  </conditionalFormatting>
  <conditionalFormatting sqref="B192">
    <cfRule type="cellIs" dxfId="17" priority="5" stopIfTrue="1" operator="greaterThan">
      <formula>1296</formula>
    </cfRule>
  </conditionalFormatting>
  <conditionalFormatting sqref="B203">
    <cfRule type="cellIs" dxfId="16" priority="4" stopIfTrue="1" operator="greaterThan">
      <formula>1296</formula>
    </cfRule>
  </conditionalFormatting>
  <conditionalFormatting sqref="B203">
    <cfRule type="cellIs" dxfId="15" priority="3" stopIfTrue="1" operator="greaterThan">
      <formula>1296</formula>
    </cfRule>
  </conditionalFormatting>
  <conditionalFormatting sqref="B338:B342">
    <cfRule type="cellIs" dxfId="14" priority="2" stopIfTrue="1" operator="greaterThan">
      <formula>1296</formula>
    </cfRule>
  </conditionalFormatting>
  <conditionalFormatting sqref="B338:B342">
    <cfRule type="cellIs" dxfId="13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2022-08-26T05:19:24Z</dcterms:modified>
</cp:coreProperties>
</file>